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WORKFORCE HOUSING\Application\"/>
    </mc:Choice>
  </mc:AlternateContent>
  <bookViews>
    <workbookView xWindow="0" yWindow="0" windowWidth="28800" windowHeight="12885" tabRatio="855" activeTab="3"/>
  </bookViews>
  <sheets>
    <sheet name="1" sheetId="1" r:id="rId1"/>
    <sheet name="2" sheetId="18" r:id="rId2"/>
    <sheet name="3" sheetId="3" r:id="rId3"/>
    <sheet name="4" sheetId="5" r:id="rId4"/>
    <sheet name="5" sheetId="11" r:id="rId5"/>
    <sheet name="6" sheetId="12" r:id="rId6"/>
    <sheet name="Tally Sheet" sheetId="13" r:id="rId7"/>
    <sheet name="SD_Dropdowns" sheetId="14" state="veryHidden" r:id="rId8"/>
  </sheets>
  <definedNames>
    <definedName name="SD_34x1_77x1_107_B_0" localSheetId="6" hidden="1">'Tally Sheet'!#REF!</definedName>
    <definedName name="SD_34x1_77x1_108_B_0" localSheetId="6" hidden="1">'Tally Sheet'!#REF!</definedName>
    <definedName name="SD_34x1_77x1_109_B_0" localSheetId="6" hidden="1">'Tally Sheet'!#REF!</definedName>
    <definedName name="SD_34x1_77x1_110_B_0" localSheetId="6" hidden="1">'Tally Sheet'!#REF!</definedName>
    <definedName name="SD_34x1_77x1_111_B_0" localSheetId="6" hidden="1">'Tally Sheet'!#REF!</definedName>
    <definedName name="SD_34x1_77x1_112_B_0" localSheetId="6" hidden="1">'Tally Sheet'!#REF!</definedName>
    <definedName name="SD_34x1_77x1_113_B_0" localSheetId="6" hidden="1">'Tally Sheet'!#REF!</definedName>
    <definedName name="SD_34x1_77x1_114_B_0" localSheetId="6" hidden="1">'Tally Sheet'!$M$17</definedName>
    <definedName name="SD_34x1_77x1_115_B_0" localSheetId="6" hidden="1">'Tally Sheet'!$M$18</definedName>
    <definedName name="SD_34x1_77x1_116_B_0" localSheetId="6" hidden="1">'Tally Sheet'!$M$19</definedName>
    <definedName name="SD_34x1_77x1_133_B_0" localSheetId="6" hidden="1">'Tally Sheet'!#REF!</definedName>
    <definedName name="SD_34x1_77x1_134_B_0" localSheetId="6" hidden="1">'Tally Sheet'!#REF!</definedName>
    <definedName name="SD_34x1_77x1_55_B_0" localSheetId="6" hidden="1">'Tally Sheet'!$M$10</definedName>
    <definedName name="SD_34x1_77x1_81_B_0" localSheetId="6" hidden="1">'Tally Sheet'!$M$4</definedName>
    <definedName name="SD_34x1_77x1_82_B_0" localSheetId="6" hidden="1">'Tally Sheet'!$M$5</definedName>
    <definedName name="SD_34x1_77x1_83_B_0" localSheetId="6" hidden="1">'Tally Sheet'!$M$6</definedName>
    <definedName name="SD_34x1_77x1_84_B_0" localSheetId="6" hidden="1">'Tally Sheet'!#REF!</definedName>
    <definedName name="SD_34x1_77x1_85_B_0" localSheetId="6" hidden="1">'Tally Sheet'!$M$7</definedName>
    <definedName name="SD_34x1_77x1_86_B_0" localSheetId="6" hidden="1">'Tally Sheet'!#REF!</definedName>
    <definedName name="SD_34x1_77x1_87_B_0" localSheetId="6" hidden="1">'Tally Sheet'!#REF!</definedName>
    <definedName name="SD_34x1_77x1_88_B_0" localSheetId="6" hidden="1">'Tally Sheet'!#REF!</definedName>
    <definedName name="SD_34x1_77x1_89_B_0" localSheetId="6" hidden="1">'Tally Sheet'!#REF!</definedName>
    <definedName name="SD_34x1_77x1_90_B_0" localSheetId="6" hidden="1">'Tally Sheet'!#REF!</definedName>
    <definedName name="SD_34x1_77x1_91_B_0" localSheetId="6" hidden="1">'Tally Sheet'!#REF!</definedName>
    <definedName name="SD_34x1_77x1_92_B_0" localSheetId="6" hidden="1">'Tally Sheet'!#REF!</definedName>
    <definedName name="SD_34x1_77x1_93_B_0" localSheetId="6" hidden="1">'Tally Sheet'!#REF!</definedName>
    <definedName name="SD_34x1_77x1_94_B_0" localSheetId="6" hidden="1">'Tally Sheet'!#REF!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5" l="1"/>
  <c r="M16" i="13" l="1"/>
  <c r="M9" i="13"/>
  <c r="I10" i="12"/>
  <c r="M19" i="13" s="1"/>
  <c r="I4" i="12"/>
  <c r="M18" i="13" s="1"/>
  <c r="I8" i="11"/>
  <c r="M17" i="13" s="1"/>
  <c r="I5" i="11"/>
  <c r="I27" i="5"/>
  <c r="M12" i="13" s="1"/>
  <c r="I21" i="5"/>
  <c r="M11" i="13" s="1"/>
  <c r="I18" i="5"/>
  <c r="M10" i="13" s="1"/>
  <c r="J10" i="3"/>
  <c r="M8" i="13" s="1"/>
  <c r="K10" i="18"/>
  <c r="M6" i="13" s="1"/>
  <c r="J3" i="3" l="1"/>
  <c r="M7" i="13" s="1"/>
  <c r="K5" i="18" l="1"/>
  <c r="M5" i="13" s="1"/>
  <c r="I16" i="1"/>
  <c r="I17" i="1" l="1"/>
  <c r="I18" i="1"/>
  <c r="I19" i="1"/>
  <c r="I20" i="1"/>
  <c r="I21" i="1"/>
  <c r="I22" i="1"/>
  <c r="I23" i="1"/>
  <c r="I25" i="1"/>
  <c r="I26" i="1"/>
  <c r="I27" i="1"/>
  <c r="I28" i="1"/>
  <c r="I30" i="1"/>
  <c r="I31" i="1"/>
  <c r="I33" i="1"/>
  <c r="I7" i="1" l="1"/>
  <c r="M4" i="13" s="1"/>
  <c r="L4" i="13"/>
  <c r="M23" i="13" l="1"/>
</calcChain>
</file>

<file path=xl/sharedStrings.xml><?xml version="1.0" encoding="utf-8"?>
<sst xmlns="http://schemas.openxmlformats.org/spreadsheetml/2006/main" count="162" uniqueCount="135">
  <si>
    <t>Points Possible</t>
  </si>
  <si>
    <t>Points Earned</t>
  </si>
  <si>
    <t xml:space="preserve">1.  </t>
  </si>
  <si>
    <t>Full Service Grocery Store (does not include convenience store)</t>
  </si>
  <si>
    <t>Retail Shopping (i.e., hardware, clothing store, etc.)</t>
  </si>
  <si>
    <t>Police or Fire Station</t>
  </si>
  <si>
    <t>Pharmacy</t>
  </si>
  <si>
    <t>Post Office</t>
  </si>
  <si>
    <t>Bank/Credit Union</t>
  </si>
  <si>
    <t>Public Park</t>
  </si>
  <si>
    <t>Education Facility</t>
  </si>
  <si>
    <t>(includes K-12 schools, university, adult education, vocational school, community college)</t>
  </si>
  <si>
    <t>Public Library</t>
  </si>
  <si>
    <t>Health Club or Recreational Center (i.e., YMCA, etc.)</t>
  </si>
  <si>
    <t>Hospital or Medical Clinic, Medical or Dental Office</t>
  </si>
  <si>
    <t>Social Services Center or Licensed Childcare Facility</t>
  </si>
  <si>
    <t>Bus stop, transit stop (i.e., Park &amp; Ride, etc.)</t>
  </si>
  <si>
    <t>Public greenbelt bike/walking path access</t>
  </si>
  <si>
    <t>(does not include city sidewalks or street bike paths)</t>
  </si>
  <si>
    <t>Third party mileage documentation must accompany the application (i.e., Mapquest, Google Maps, etc.) or distance measured by street/road access must be documented in the market study or appraisal that is submitted with the application.</t>
  </si>
  <si>
    <t>2.</t>
  </si>
  <si>
    <t>3.</t>
  </si>
  <si>
    <t>4.</t>
  </si>
  <si>
    <t>5.</t>
  </si>
  <si>
    <t>Fair Housing Act:</t>
  </si>
  <si>
    <t>Sec 802 [42 U.S.C. 3602] Definitions:</t>
  </si>
  <si>
    <t>Handicap means, with respect to a person:</t>
  </si>
  <si>
    <t>(1)</t>
  </si>
  <si>
    <t>a physical or mental impairment which substantially limits one or more of such person's major life activities;</t>
  </si>
  <si>
    <t>(2)</t>
  </si>
  <si>
    <t>a record of such an impairment, or</t>
  </si>
  <si>
    <t>(3)</t>
  </si>
  <si>
    <t>6.</t>
  </si>
  <si>
    <r>
      <rPr>
        <u/>
        <sz val="10"/>
        <rFont val="Arial Narrow"/>
        <family val="2"/>
      </rPr>
      <t xml:space="preserve">Goods and Services </t>
    </r>
    <r>
      <rPr>
        <sz val="10"/>
        <rFont val="Arial Narrow"/>
        <family val="2"/>
      </rPr>
      <t>- located within 1.5 mile driving distance in urban communities or 3.0 mile driving distance in rural communities.</t>
    </r>
  </si>
  <si>
    <t>Major Employer (as documented in the Market Study or Appraisal)</t>
  </si>
  <si>
    <t>Max 10</t>
  </si>
  <si>
    <t>8.</t>
  </si>
  <si>
    <t>9.</t>
  </si>
  <si>
    <t>Max 8</t>
  </si>
  <si>
    <t>1.</t>
  </si>
  <si>
    <t>Points Available</t>
  </si>
  <si>
    <t>Self Score</t>
  </si>
  <si>
    <r>
      <rPr>
        <u/>
        <sz val="10"/>
        <rFont val="Arial Narrow"/>
        <family val="2"/>
      </rPr>
      <t>NOTE</t>
    </r>
    <r>
      <rPr>
        <sz val="10"/>
        <rFont val="Arial Narrow"/>
        <family val="2"/>
      </rPr>
      <t xml:space="preserve">:  </t>
    </r>
  </si>
  <si>
    <t>TOTAL SELF SCORE</t>
  </si>
  <si>
    <r>
      <rPr>
        <u/>
        <sz val="10"/>
        <rFont val="Arial Narrow"/>
        <family val="2"/>
      </rPr>
      <t>Rural Communities</t>
    </r>
    <r>
      <rPr>
        <sz val="10"/>
        <rFont val="Arial Narrow"/>
        <family val="2"/>
      </rPr>
      <t xml:space="preserve"> - communities that qualify as eligible communities for USDA Multifamily Housing RD programs.</t>
    </r>
  </si>
  <si>
    <t>(i.e., Senior Citizen center or Community Center)</t>
  </si>
  <si>
    <r>
      <rPr>
        <u/>
        <sz val="10"/>
        <rFont val="Arial Narrow"/>
        <family val="2"/>
      </rPr>
      <t xml:space="preserve">Major Employer </t>
    </r>
    <r>
      <rPr>
        <sz val="10"/>
        <rFont val="Arial Narrow"/>
        <family val="2"/>
      </rPr>
      <t>- located within 5.0 mile driving distance in urban communities or 10.0 mile driving distance in rural communities.</t>
    </r>
  </si>
  <si>
    <r>
      <rPr>
        <u/>
        <sz val="10"/>
        <rFont val="Arial Narrow"/>
        <family val="2"/>
      </rPr>
      <t>Urban Communities</t>
    </r>
    <r>
      <rPr>
        <sz val="10"/>
        <rFont val="Arial Narrow"/>
        <family val="2"/>
      </rPr>
      <t xml:space="preserve"> - communities that </t>
    </r>
    <r>
      <rPr>
        <u/>
        <sz val="10"/>
        <rFont val="Arial Narrow"/>
        <family val="2"/>
      </rPr>
      <t>do not</t>
    </r>
    <r>
      <rPr>
        <sz val="10"/>
        <rFont val="Arial Narrow"/>
        <family val="2"/>
      </rPr>
      <t xml:space="preserve"> qualify as eligible communities for USDA RD Multifamily Housing programs.</t>
    </r>
  </si>
  <si>
    <t>1/2 point per category for a maximum of 5 points</t>
  </si>
  <si>
    <t>Max 5</t>
  </si>
  <si>
    <t>To receive points in this category, a certification signed by the sponsor and the property management company must accompany the application (See Exhibit I for required format).</t>
  </si>
  <si>
    <t>FFIEC Online Census Data System – for poverty rates by census tracts:</t>
  </si>
  <si>
    <t>https://www.ffiec.gov/census/default.aspx</t>
  </si>
  <si>
    <t>State:  16-Idaho (ID)</t>
  </si>
  <si>
    <t xml:space="preserve">Select County that the development will be located in </t>
  </si>
  <si>
    <t>Information is listed by census tract number</t>
  </si>
  <si>
    <r>
      <rPr>
        <u/>
        <sz val="10"/>
        <rFont val="Arial Narrow"/>
        <family val="2"/>
      </rPr>
      <t>Sponsor</t>
    </r>
    <r>
      <rPr>
        <sz val="10"/>
        <rFont val="Arial Narrow"/>
        <family val="2"/>
      </rPr>
      <t xml:space="preserve"> in this category is defined as the owner of the development, and includes at least one individual or entity of the owner with 50% control or more.</t>
    </r>
  </si>
  <si>
    <t>4.00% to 5.99%</t>
  </si>
  <si>
    <t>6.00% to 7.99%</t>
  </si>
  <si>
    <t>8.00% to 9.99%</t>
  </si>
  <si>
    <t>% of Total Development Cost</t>
  </si>
  <si>
    <t>Points</t>
  </si>
  <si>
    <t>Max 3</t>
  </si>
  <si>
    <t>7.</t>
  </si>
  <si>
    <t>Preference given for 100% of the rent-restricted units.</t>
  </si>
  <si>
    <t>Cost Containment</t>
  </si>
  <si>
    <t>being regarding as having such an impairment, but such term does not include current, illegal use or addiction to a controlled substance [as defined in section 102 of the Controlled Substances Act (21 U.S.C. 802)]</t>
  </si>
  <si>
    <t>Idaho Housing and Finance Association</t>
  </si>
  <si>
    <t xml:space="preserve">5.00% to 9.99% of the rent restricted units…………………………………... 2 pt    </t>
  </si>
  <si>
    <t xml:space="preserve">10.00% or greater of the rent restricted units ………….……………………..3 pt    </t>
  </si>
  <si>
    <r>
      <t>Click “</t>
    </r>
    <r>
      <rPr>
        <u/>
        <sz val="10"/>
        <color theme="1"/>
        <rFont val="Arial Narrow"/>
        <family val="2"/>
      </rPr>
      <t>Retrieve by County”</t>
    </r>
  </si>
  <si>
    <r>
      <t>Click “</t>
    </r>
    <r>
      <rPr>
        <u/>
        <sz val="10"/>
        <color theme="1"/>
        <rFont val="Arial Narrow"/>
        <family val="2"/>
      </rPr>
      <t>Get Census Demographic</t>
    </r>
  </si>
  <si>
    <r>
      <t xml:space="preserve">Under </t>
    </r>
    <r>
      <rPr>
        <u/>
        <sz val="10"/>
        <color theme="1"/>
        <rFont val="Arial Narrow"/>
        <family val="2"/>
      </rPr>
      <t>Data Report Links</t>
    </r>
    <r>
      <rPr>
        <sz val="10"/>
        <color theme="1"/>
        <rFont val="Arial Narrow"/>
        <family val="2"/>
      </rPr>
      <t xml:space="preserve">  - Click: “</t>
    </r>
    <r>
      <rPr>
        <u/>
        <sz val="10"/>
        <color theme="1"/>
        <rFont val="Arial Narrow"/>
        <family val="2"/>
      </rPr>
      <t>Income”</t>
    </r>
  </si>
  <si>
    <t>Low Income Housing Tax Credit/HOME/HTF/WH Application</t>
  </si>
  <si>
    <t xml:space="preserve">                 WH Selection Criteria Points</t>
  </si>
  <si>
    <t>WH Selection Criteria Points</t>
  </si>
  <si>
    <t xml:space="preserve">Larger Units
Developments which are targeted to larger households (those with children or populations of individuals wishing to cost-share cia shared living arrangements) designate the following percentages of the restricted units to three-bedroom or larger units for households. Such development must provide appropriate communal amenities for children, familites, or groups of individuals (e.g., open space, playground, laundry, gym, pet areas, etc.). </t>
  </si>
  <si>
    <t>Goods and Services
Developments located within the stated distances from goods, services, or a major employer:</t>
  </si>
  <si>
    <t>Copy of the development’s executed Management Plan that includes a Tenant Selection Policy that evidences the waitlist preferences will be required at the time the development places in service.</t>
  </si>
  <si>
    <t>Public Housing Authority Wait List
Developments which give preference to persons on Public Housing Authority waiting lists.</t>
  </si>
  <si>
    <t>Handicap Wait List
Developments leasing rent restricted units who commit to giving a waitlist preference to households that contain one or more members with a handicap as defined in the Fair Housing Act.</t>
  </si>
  <si>
    <t>Copy of the development’s executed Management Plan that includes a Tenant Selection Policy that evidences the development’s waitlist preferences will be required at the time the development places in service.</t>
  </si>
  <si>
    <t>Sponsor Experience
Sponsors who have a history of satisfactory affordable housing compliance performance.</t>
  </si>
  <si>
    <t>To be considered in this category, development(s) must have placed in service and have completed no less than three (3) years of compliance reviews.  Development(s) will be deemed in compliance unless a review has evidenced a history of substantial noncompliance in which case the points will not be awarded.  Further, the Association, at its sole discretion, may take into consideration additional criteria if requested by a sponsor to satisfy the management capacity and experience of the sponsor.</t>
  </si>
  <si>
    <t xml:space="preserve">Substantial Noncompliance is defined as any property reviews currently at a below average or unsatisfactory rating.  This rating is based on general physical condition and appearance; leasing and occupancy; and general management of operations.  In addition, the owner must not have open notices of noncompliance with the respective regulatory agency or have any instances of late submission of required monitoring fees and annual reports, subject to the determination by IHFA's Compliance Department in its sole discretion.  </t>
  </si>
  <si>
    <t>The sponsor will provide IHFA with the authorization to contact any Allocation Agencies by signing the Sponsor's Previous Participation Certification (Sponsor Certification File) of the WH application.</t>
  </si>
  <si>
    <t xml:space="preserve">If ownership is vested without at least 50% control, then all individuals or entities must meet the requirement.  In any event, determinations under this category are subject to the review and approval of the allocating agency in its sole discretion.
Points may be awarded to projects in which the Sponsor does not qualify for the Experience Points but has retained the services of a property management company for the project that, at the sole discretion of the Association, does qualify for the Experience Points. Services must be retained for at least three (3) years. Awarding these points for property management experience in lieu of Sponsor Experience is at the sole discretion of the Association.
In making a determination to award points, the Association will consider circumstances which are beyond the Sponsor’s control, such as accidents or acts of nature, or recent acquisitions or assignments of distressed properties; Sponsors are encouraged to contact the Association prior to applying for WH funds to discuss any potential properties in these cases.
</t>
  </si>
  <si>
    <t>Qualified Census Tract, Dofficult-to-Develop Area, and Areas of Opportunity</t>
  </si>
  <si>
    <t>Developments located in a qualified census tract, difficult-to-develop area, or a census tract with a poverty rate that is equal to or less than the State of Idaho’s overall average of 11.2% to receive points in this category:</t>
  </si>
  <si>
    <t xml:space="preserve">Extra Necessity
Developments located in a Primary Market Area ("PMA") with a target rental vacancy of 3.00% or less, as documented in the market study or appraisal that is submitted with the WH application.  </t>
  </si>
  <si>
    <t>Veterans Affairs Supportive Housing
Developments which give a waitlist preference to persons with HUD Veterans Affairs Supportive Housing (VASH) vouchers</t>
  </si>
  <si>
    <t>*Non-ARPA Federal Funding includes any competitive or non-competitive funds originating from federal government entities (e.g. LIHTC, HOME, HTF, tax-exempt bonds, etc.) and does not include any awards from a local governmental entity’s ARPA-SLFRF allocations.</t>
  </si>
  <si>
    <t>Federal Funding Sources
Developments that include no other non-ARPA federal funding in the financing sources.</t>
  </si>
  <si>
    <t>The Act also requires that, during the selection process, preference is granted to developments that receive local governmental matching assistance/commitment to the creation of WH. The Act also encourages long-term solutions to the affordable housing crisis affecting the general workforce. Accordingly, the Association will grant preference points to eligible developments as follows:</t>
  </si>
  <si>
    <t>Local Government Support
Developments that receive local government assistance in any financial form,       including local ARPA-SLFRF funds.</t>
  </si>
  <si>
    <t>Matching Support
Developments that receive matching assistance in a cumulative amount within one of the following percent ranges of Total Development Cost will be awarded the corresponding additional points:</t>
  </si>
  <si>
    <t>0.01% to 3.99%</t>
  </si>
  <si>
    <t>10.00% or Greater</t>
  </si>
  <si>
    <t>Total Development Cost in this category does not include Developer/Consultant Fees or Development Reserves and will be calculated at the time the Application is submitted.</t>
  </si>
  <si>
    <t>NOTE: Non-monetary assistance must be supported by a third–party documentation that values the assistance at the time of application. Any proposed assistance, at the Association’s sole discretion, can be included for this calculation. Examples include, but are not limited to, city-allocated HOME funds, Tax Increment Financing, in kind contributions, donations, or permit or impact fee reductions.</t>
  </si>
  <si>
    <t>Documentation regarding proposed conditions and terms of the assistance must also accompany the Application. Percentage calculation will be based on cumulative sources that are eligible in the category.</t>
  </si>
  <si>
    <t xml:space="preserve">Land contributions, including favorable term land leases, will only be considered in this category if the donor of the land is an unrelated party to the Developer and Sponsor. Documentation (real estate purchase and sale agreement, appraisal, etc.) must make reference to the value of the donation as an established purchase price. </t>
  </si>
  <si>
    <t>An eligible ‘unrelated party’ is any vested owner of the land who does NOT have an identity of interest and is not a related party with respect to the development.</t>
  </si>
  <si>
    <t>‘Identity of interest’ or ‘related party’ means ownership of 50% or more of a separate entity of the development team (Related Entity) by the sponsor or developer, alone or as part of a group of other persons or entities, or ownership of 50% or more of the respective sponsor or developer by the Related Entity. In this definition, an identity of interest is present even if the sponsor or developer has no voting rights in the Related Entity, or if the Related Entity has no voting rights in the respective sponsor or developer. Registered agents, executive directors, officers, employees, or family members of such sponsor, developer or Related Entity may be considered as a ‘related party’.</t>
  </si>
  <si>
    <t>WH Preference Points</t>
  </si>
  <si>
    <t>Extended Use
Developments that are obligated to provide affordable WH use for at least 20 years beyond the initial required 20-year period of affordability.</t>
  </si>
  <si>
    <t>NOTE: This obligation will be set forth in the Workforce Housing Regulatory Agreement.</t>
  </si>
  <si>
    <t>Cost Containment
Developments located within a qualified census tract in which the development contributes to a concerted community revitalization plan.</t>
  </si>
  <si>
    <t>Projects efficiently utilizing WH funds will be awarded the following points</t>
  </si>
  <si>
    <t>WH Dollars per WH Unit</t>
  </si>
  <si>
    <r>
      <rPr>
        <sz val="10"/>
        <rFont val="Calibri"/>
        <family val="2"/>
      </rPr>
      <t>≤</t>
    </r>
    <r>
      <rPr>
        <sz val="10"/>
        <rFont val="Arial Narrow"/>
        <family val="2"/>
      </rPr>
      <t xml:space="preserve"> $50,000</t>
    </r>
  </si>
  <si>
    <t>$50,001 - $74,999</t>
  </si>
  <si>
    <t>$75,000 - $99,999</t>
  </si>
  <si>
    <t>$100,000 - $124,999</t>
  </si>
  <si>
    <r>
      <rPr>
        <sz val="10"/>
        <rFont val="Calibri"/>
        <family val="2"/>
      </rPr>
      <t>≥</t>
    </r>
    <r>
      <rPr>
        <sz val="10"/>
        <rFont val="Arial Narrow"/>
        <family val="2"/>
      </rPr>
      <t xml:space="preserve"> $125,000</t>
    </r>
  </si>
  <si>
    <t>Points (select)</t>
  </si>
  <si>
    <r>
      <rPr>
        <sz val="10"/>
        <rFont val="Calibri"/>
        <family val="2"/>
      </rPr>
      <t>≤</t>
    </r>
    <r>
      <rPr>
        <sz val="10"/>
        <rFont val="Arial Narrow"/>
        <family val="2"/>
      </rPr>
      <t xml:space="preserve"> $100,000</t>
    </r>
  </si>
  <si>
    <t>$100,001 - $124,999</t>
  </si>
  <si>
    <t>$125,000 - $149,999</t>
  </si>
  <si>
    <t>$150,000 - $174,999</t>
  </si>
  <si>
    <r>
      <rPr>
        <sz val="10"/>
        <rFont val="Calibri"/>
        <family val="2"/>
      </rPr>
      <t>≥</t>
    </r>
    <r>
      <rPr>
        <sz val="10"/>
        <rFont val="Arial Narrow"/>
        <family val="2"/>
      </rPr>
      <t xml:space="preserve"> $200,000</t>
    </r>
  </si>
  <si>
    <t>Goods and Services</t>
  </si>
  <si>
    <t>Public Housing Authority Wait List</t>
  </si>
  <si>
    <t>Handicap Wait List</t>
  </si>
  <si>
    <t>Larger Units</t>
  </si>
  <si>
    <t>Sponsor Experience</t>
  </si>
  <si>
    <t>Extra Necessity</t>
  </si>
  <si>
    <t>Veterans Affairs Supportive Housing</t>
  </si>
  <si>
    <t>Federal Funding Sources</t>
  </si>
  <si>
    <t>Local Government Support</t>
  </si>
  <si>
    <t>Matching Support</t>
  </si>
  <si>
    <t>Extended Use</t>
  </si>
  <si>
    <t>For Rural or 
MF projects with &lt;20 units</t>
  </si>
  <si>
    <r>
      <t xml:space="preserve">For Urban or 
MF projects with </t>
    </r>
    <r>
      <rPr>
        <b/>
        <sz val="10"/>
        <rFont val="Calibri"/>
        <family val="2"/>
      </rPr>
      <t>≥</t>
    </r>
    <r>
      <rPr>
        <b/>
        <sz val="10"/>
        <rFont val="Arial Narrow"/>
        <family val="2"/>
      </rPr>
      <t>20 units</t>
    </r>
  </si>
  <si>
    <t>% Below Poverty Line – must be equal or less than 11.0% to quality for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</si>
</sst>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43" formatCode="_(* #,##0.00_);_(* \(#,##0.00\);_(* &quot;-&quot;??_);_(@_)"/>
  </numFmts>
  <fonts count="28">
    <font>
      <sz val="11"/>
      <color theme="1"/>
      <name val="Calibri"/>
      <family val="2"/>
      <scheme val="minor"/>
    </font>
    <font>
      <sz val="10"/>
      <name val="MS Sans Serif"/>
    </font>
    <font>
      <sz val="10"/>
      <name val="MS Sans Serif"/>
      <family val="2"/>
    </font>
    <font>
      <sz val="10"/>
      <name val="Arial Narrow"/>
      <family val="2"/>
    </font>
    <font>
      <u/>
      <sz val="10"/>
      <name val="Arial Narrow"/>
      <family val="2"/>
    </font>
    <font>
      <sz val="10"/>
      <name val="Times New Roman"/>
      <family val="1"/>
    </font>
    <font>
      <sz val="10"/>
      <name val="Geneva"/>
    </font>
    <font>
      <sz val="10"/>
      <name val="Arial"/>
      <family val="2"/>
    </font>
    <font>
      <sz val="10"/>
      <color theme="1"/>
      <name val="Arial Narrow"/>
      <family val="2"/>
    </font>
    <font>
      <sz val="11"/>
      <color theme="1"/>
      <name val="Arial Narrow"/>
      <family val="2"/>
    </font>
    <font>
      <b/>
      <u/>
      <sz val="10"/>
      <name val="Arial Narrow"/>
      <family val="2"/>
    </font>
    <font>
      <b/>
      <sz val="11"/>
      <color theme="1"/>
      <name val="Arial Narrow"/>
      <family val="2"/>
    </font>
    <font>
      <b/>
      <sz val="10"/>
      <name val="Arial Narrow"/>
      <family val="2"/>
    </font>
    <font>
      <i/>
      <sz val="10"/>
      <color theme="1"/>
      <name val="Arial Narrow"/>
      <family val="2"/>
    </font>
    <font>
      <sz val="10"/>
      <color theme="1"/>
      <name val="Arial"/>
      <family val="2"/>
    </font>
    <font>
      <sz val="16"/>
      <color theme="1"/>
      <name val="Arial Narrow"/>
      <family val="2"/>
    </font>
    <font>
      <u/>
      <sz val="10"/>
      <color theme="1"/>
      <name val="Arial Narrow"/>
      <family val="2"/>
    </font>
    <font>
      <b/>
      <sz val="10"/>
      <color theme="1"/>
      <name val="Arial Narrow"/>
      <family val="2"/>
    </font>
    <font>
      <i/>
      <sz val="10"/>
      <name val="Arial Narrow"/>
      <family val="2"/>
    </font>
    <font>
      <u/>
      <sz val="11"/>
      <color theme="10"/>
      <name val="Calibri"/>
      <family val="2"/>
      <scheme val="minor"/>
    </font>
    <font>
      <i/>
      <sz val="10"/>
      <color theme="1"/>
      <name val="Arial"/>
      <family val="2"/>
    </font>
    <font>
      <i/>
      <u/>
      <sz val="10"/>
      <color theme="1"/>
      <name val="Arial"/>
      <family val="2"/>
    </font>
    <font>
      <sz val="10"/>
      <color theme="0"/>
      <name val="Arial Narrow"/>
      <family val="2"/>
    </font>
    <font>
      <sz val="8"/>
      <color rgb="FF000000"/>
      <name val="Segoe UI"/>
      <family val="2"/>
    </font>
    <font>
      <sz val="11"/>
      <color theme="0"/>
      <name val="Arial Narrow"/>
      <family val="2"/>
    </font>
    <font>
      <u/>
      <sz val="11"/>
      <color theme="10"/>
      <name val="Arial Narrow"/>
      <family val="2"/>
    </font>
    <font>
      <sz val="10"/>
      <name val="Calibri"/>
      <family val="2"/>
    </font>
    <font>
      <b/>
      <sz val="10"/>
      <name val="Calibri"/>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1" fillId="0" borderId="0"/>
    <xf numFmtId="40" fontId="2" fillId="0" borderId="0" applyFont="0" applyFill="0" applyBorder="0" applyAlignment="0" applyProtection="0"/>
    <xf numFmtId="8" fontId="2" fillId="0" borderId="0" applyFont="0" applyFill="0" applyBorder="0" applyAlignment="0" applyProtection="0"/>
    <xf numFmtId="9" fontId="2"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0" fontId="7" fillId="0" borderId="0"/>
    <xf numFmtId="0" fontId="2" fillId="0" borderId="0"/>
    <xf numFmtId="0" fontId="19" fillId="0" borderId="0" applyNumberFormat="0" applyFill="0" applyBorder="0" applyAlignment="0" applyProtection="0"/>
  </cellStyleXfs>
  <cellXfs count="239">
    <xf numFmtId="0" fontId="0" fillId="0" borderId="0" xfId="0"/>
    <xf numFmtId="0" fontId="3" fillId="0" borderId="0" xfId="1" applyFont="1" applyAlignment="1">
      <alignment vertical="top"/>
    </xf>
    <xf numFmtId="0" fontId="8" fillId="0" borderId="0" xfId="0" applyFont="1" applyAlignment="1">
      <alignment vertical="top"/>
    </xf>
    <xf numFmtId="0" fontId="3" fillId="0" borderId="0" xfId="1" applyFont="1" applyBorder="1" applyAlignment="1">
      <alignment vertical="top"/>
    </xf>
    <xf numFmtId="0" fontId="3" fillId="0" borderId="0" xfId="1" applyFont="1" applyBorder="1" applyAlignment="1">
      <alignment vertical="top" wrapText="1"/>
    </xf>
    <xf numFmtId="49" fontId="3" fillId="0" borderId="0" xfId="1" applyNumberFormat="1" applyFont="1" applyBorder="1" applyAlignment="1">
      <alignment vertical="top"/>
    </xf>
    <xf numFmtId="0" fontId="3" fillId="0" borderId="0" xfId="1" applyFont="1" applyBorder="1" applyAlignment="1">
      <alignment horizontal="center" vertical="top"/>
    </xf>
    <xf numFmtId="0" fontId="8" fillId="0" borderId="0" xfId="0" applyFont="1" applyAlignment="1">
      <alignment horizontal="center" vertical="top"/>
    </xf>
    <xf numFmtId="0" fontId="4" fillId="0" borderId="0" xfId="1" applyFont="1" applyBorder="1" applyAlignment="1">
      <alignment vertical="top"/>
    </xf>
    <xf numFmtId="0" fontId="9" fillId="0" borderId="0" xfId="0" applyFont="1" applyBorder="1"/>
    <xf numFmtId="0" fontId="3" fillId="0" borderId="0" xfId="1" applyFont="1" applyBorder="1" applyAlignment="1">
      <alignment horizontal="center" wrapText="1"/>
    </xf>
    <xf numFmtId="0" fontId="9" fillId="0" borderId="0" xfId="0" applyFont="1" applyBorder="1" applyAlignment="1">
      <alignment horizontal="center"/>
    </xf>
    <xf numFmtId="0" fontId="3" fillId="0" borderId="0" xfId="1" applyFont="1" applyBorder="1" applyAlignment="1">
      <alignment horizontal="center" vertical="top" wrapText="1"/>
    </xf>
    <xf numFmtId="0" fontId="3" fillId="0" borderId="0" xfId="1" applyFont="1" applyBorder="1" applyAlignment="1"/>
    <xf numFmtId="0" fontId="3" fillId="0" borderId="0" xfId="1" applyFont="1" applyBorder="1"/>
    <xf numFmtId="0" fontId="3" fillId="0" borderId="0" xfId="14" applyFont="1" applyBorder="1"/>
    <xf numFmtId="0" fontId="3" fillId="0" borderId="0" xfId="14" applyFont="1" applyBorder="1" applyAlignment="1">
      <alignment horizontal="center" wrapText="1"/>
    </xf>
    <xf numFmtId="0" fontId="3" fillId="0" borderId="0" xfId="14" applyFont="1" applyBorder="1"/>
    <xf numFmtId="0" fontId="3" fillId="0" borderId="0" xfId="14" applyFont="1" applyBorder="1"/>
    <xf numFmtId="49" fontId="3" fillId="0" borderId="8" xfId="1" applyNumberFormat="1" applyFont="1" applyBorder="1" applyAlignment="1">
      <alignment vertical="top"/>
    </xf>
    <xf numFmtId="0" fontId="3" fillId="0" borderId="9" xfId="1" applyFont="1" applyBorder="1" applyAlignment="1">
      <alignment vertical="top"/>
    </xf>
    <xf numFmtId="0" fontId="3" fillId="0" borderId="10" xfId="1" applyFont="1" applyBorder="1" applyAlignment="1">
      <alignment vertical="top"/>
    </xf>
    <xf numFmtId="49" fontId="3" fillId="0" borderId="11" xfId="1" applyNumberFormat="1" applyFont="1" applyBorder="1" applyAlignment="1">
      <alignment horizontal="right" vertical="top"/>
    </xf>
    <xf numFmtId="0" fontId="3" fillId="0" borderId="12" xfId="1" applyFont="1" applyBorder="1" applyAlignment="1">
      <alignment vertical="top"/>
    </xf>
    <xf numFmtId="49" fontId="3" fillId="0" borderId="11" xfId="1" applyNumberFormat="1" applyFont="1" applyBorder="1" applyAlignment="1">
      <alignment vertical="top"/>
    </xf>
    <xf numFmtId="49" fontId="3" fillId="0" borderId="13" xfId="1" applyNumberFormat="1" applyFont="1" applyBorder="1" applyAlignment="1">
      <alignment vertical="top"/>
    </xf>
    <xf numFmtId="0" fontId="3" fillId="0" borderId="15" xfId="1" applyFont="1" applyBorder="1" applyAlignment="1">
      <alignment vertical="top"/>
    </xf>
    <xf numFmtId="0" fontId="3" fillId="0" borderId="8" xfId="1" applyFont="1" applyBorder="1" applyAlignment="1">
      <alignment horizontal="center" vertical="top" wrapText="1"/>
    </xf>
    <xf numFmtId="0" fontId="3" fillId="0" borderId="10" xfId="1" applyFont="1" applyBorder="1" applyAlignment="1">
      <alignment horizontal="center" vertical="top" wrapText="1"/>
    </xf>
    <xf numFmtId="0" fontId="3" fillId="0" borderId="11" xfId="1" applyFont="1" applyBorder="1" applyAlignment="1">
      <alignment horizontal="center" vertical="top"/>
    </xf>
    <xf numFmtId="0" fontId="3" fillId="0" borderId="12" xfId="1" applyFont="1" applyBorder="1" applyAlignment="1">
      <alignment horizontal="center" vertical="top"/>
    </xf>
    <xf numFmtId="0" fontId="3" fillId="0" borderId="13" xfId="1" applyFont="1" applyBorder="1" applyAlignment="1">
      <alignment horizontal="center" vertical="top"/>
    </xf>
    <xf numFmtId="0" fontId="3" fillId="0" borderId="14" xfId="1" applyFont="1" applyBorder="1" applyAlignment="1">
      <alignment vertical="top"/>
    </xf>
    <xf numFmtId="0" fontId="3" fillId="0" borderId="15" xfId="1" applyFont="1" applyBorder="1" applyAlignment="1">
      <alignment horizontal="center" vertical="top"/>
    </xf>
    <xf numFmtId="0" fontId="3" fillId="0" borderId="10" xfId="1" applyFont="1" applyBorder="1" applyAlignment="1">
      <alignment horizontal="center" vertical="top"/>
    </xf>
    <xf numFmtId="49" fontId="3" fillId="0" borderId="11" xfId="1" applyNumberFormat="1" applyFont="1" applyBorder="1" applyAlignment="1">
      <alignment horizontal="center" vertical="top"/>
    </xf>
    <xf numFmtId="0" fontId="3" fillId="0" borderId="8" xfId="1" applyFont="1" applyBorder="1" applyAlignment="1">
      <alignment horizontal="center" vertical="top"/>
    </xf>
    <xf numFmtId="0" fontId="3" fillId="0" borderId="8" xfId="1" applyFont="1" applyBorder="1" applyAlignment="1">
      <alignment vertical="top"/>
    </xf>
    <xf numFmtId="0" fontId="3" fillId="0" borderId="10" xfId="1" applyFont="1" applyBorder="1" applyAlignment="1">
      <alignment horizontal="center"/>
    </xf>
    <xf numFmtId="0" fontId="3" fillId="0" borderId="11" xfId="1" applyFont="1" applyBorder="1" applyAlignment="1">
      <alignment horizontal="center"/>
    </xf>
    <xf numFmtId="0" fontId="3" fillId="0" borderId="11" xfId="1" applyFont="1" applyBorder="1" applyAlignment="1">
      <alignment vertical="top"/>
    </xf>
    <xf numFmtId="0" fontId="3" fillId="0" borderId="12" xfId="1" applyFont="1" applyBorder="1" applyAlignment="1">
      <alignment horizontal="center"/>
    </xf>
    <xf numFmtId="0" fontId="3" fillId="0" borderId="13" xfId="1" applyFont="1" applyBorder="1" applyAlignment="1">
      <alignment vertical="top"/>
    </xf>
    <xf numFmtId="0" fontId="3" fillId="0" borderId="15" xfId="1" applyFont="1" applyBorder="1" applyAlignment="1">
      <alignment horizontal="center"/>
    </xf>
    <xf numFmtId="0" fontId="3" fillId="0" borderId="8" xfId="1" applyFont="1" applyBorder="1" applyAlignment="1"/>
    <xf numFmtId="0" fontId="3" fillId="0" borderId="11" xfId="1" applyFont="1" applyBorder="1" applyAlignment="1"/>
    <xf numFmtId="0" fontId="3" fillId="0" borderId="13" xfId="1" applyFont="1" applyBorder="1" applyAlignment="1"/>
    <xf numFmtId="49" fontId="3" fillId="0" borderId="8" xfId="1" applyNumberFormat="1" applyFont="1" applyBorder="1"/>
    <xf numFmtId="0" fontId="3" fillId="0" borderId="9" xfId="1" applyFont="1" applyBorder="1"/>
    <xf numFmtId="0" fontId="3" fillId="0" borderId="10" xfId="1" applyFont="1" applyBorder="1"/>
    <xf numFmtId="0" fontId="3" fillId="0" borderId="11" xfId="1" applyFont="1" applyBorder="1"/>
    <xf numFmtId="0" fontId="3" fillId="0" borderId="12" xfId="1" applyFont="1" applyBorder="1" applyAlignment="1">
      <alignment horizontal="left" vertical="top" wrapText="1"/>
    </xf>
    <xf numFmtId="0" fontId="3" fillId="0" borderId="13" xfId="1" applyFont="1" applyBorder="1"/>
    <xf numFmtId="0" fontId="3" fillId="0" borderId="14" xfId="1" applyFont="1" applyBorder="1"/>
    <xf numFmtId="0" fontId="3" fillId="0" borderId="15" xfId="1" applyFont="1" applyBorder="1"/>
    <xf numFmtId="0" fontId="3" fillId="0" borderId="8" xfId="1" applyFont="1" applyBorder="1" applyAlignment="1">
      <alignment horizontal="center" wrapText="1"/>
    </xf>
    <xf numFmtId="0" fontId="3" fillId="0" borderId="10" xfId="1" applyFont="1" applyBorder="1" applyAlignment="1">
      <alignment horizontal="center" wrapText="1"/>
    </xf>
    <xf numFmtId="49" fontId="3" fillId="0" borderId="8" xfId="1" applyNumberFormat="1" applyFont="1" applyBorder="1" applyAlignment="1">
      <alignment horizontal="center"/>
    </xf>
    <xf numFmtId="49" fontId="3" fillId="0" borderId="11" xfId="1" applyNumberFormat="1" applyFont="1" applyBorder="1" applyAlignment="1">
      <alignment horizontal="center"/>
    </xf>
    <xf numFmtId="49" fontId="3" fillId="0" borderId="13" xfId="1" applyNumberFormat="1" applyFont="1" applyBorder="1" applyAlignment="1">
      <alignment horizontal="center"/>
    </xf>
    <xf numFmtId="0" fontId="3" fillId="0" borderId="8" xfId="1" applyFont="1" applyBorder="1" applyAlignment="1">
      <alignment horizontal="center"/>
    </xf>
    <xf numFmtId="0" fontId="3" fillId="0" borderId="13" xfId="1" applyFont="1" applyBorder="1" applyAlignment="1">
      <alignment horizontal="center"/>
    </xf>
    <xf numFmtId="49" fontId="3" fillId="0" borderId="13" xfId="1" applyNumberFormat="1" applyFont="1" applyBorder="1" applyAlignment="1">
      <alignment horizontal="center" vertical="top"/>
    </xf>
    <xf numFmtId="0" fontId="3" fillId="0" borderId="14" xfId="1" applyFont="1" applyBorder="1" applyAlignment="1">
      <alignment horizontal="left" vertical="top" wrapText="1"/>
    </xf>
    <xf numFmtId="0" fontId="3" fillId="0" borderId="15" xfId="1" applyFont="1" applyBorder="1" applyAlignment="1">
      <alignment horizontal="left" vertical="top" wrapText="1"/>
    </xf>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3" fillId="0" borderId="9" xfId="14" applyFont="1" applyBorder="1"/>
    <xf numFmtId="0" fontId="3" fillId="0" borderId="10" xfId="14" applyFont="1" applyBorder="1"/>
    <xf numFmtId="0" fontId="3" fillId="0" borderId="12" xfId="14" applyFont="1" applyBorder="1"/>
    <xf numFmtId="0" fontId="3" fillId="0" borderId="11" xfId="14" applyFont="1" applyBorder="1" applyAlignment="1">
      <alignment horizontal="center"/>
    </xf>
    <xf numFmtId="0" fontId="3" fillId="0" borderId="12" xfId="14" applyFont="1" applyBorder="1" applyAlignment="1">
      <alignment horizontal="left" vertical="top" wrapText="1"/>
    </xf>
    <xf numFmtId="0" fontId="3" fillId="0" borderId="11" xfId="14" applyFont="1" applyBorder="1"/>
    <xf numFmtId="0" fontId="3" fillId="0" borderId="12" xfId="14" applyFont="1" applyBorder="1" applyAlignment="1">
      <alignment horizontal="center"/>
    </xf>
    <xf numFmtId="0" fontId="3" fillId="0" borderId="0" xfId="14" applyFont="1" applyBorder="1" applyAlignment="1">
      <alignment horizontal="center"/>
    </xf>
    <xf numFmtId="49" fontId="3" fillId="0" borderId="11" xfId="14" applyNumberFormat="1" applyFont="1" applyBorder="1" applyAlignment="1">
      <alignment horizontal="center" vertical="top"/>
    </xf>
    <xf numFmtId="0" fontId="3" fillId="0" borderId="8" xfId="14" applyFont="1" applyBorder="1"/>
    <xf numFmtId="0" fontId="3" fillId="0" borderId="13" xfId="14" applyFont="1" applyBorder="1"/>
    <xf numFmtId="0" fontId="3" fillId="0" borderId="14" xfId="14" applyFont="1" applyBorder="1"/>
    <xf numFmtId="0" fontId="3" fillId="0" borderId="15" xfId="14" applyFont="1" applyBorder="1"/>
    <xf numFmtId="0" fontId="3" fillId="0" borderId="8" xfId="14" applyFont="1" applyBorder="1" applyAlignment="1">
      <alignment horizontal="center"/>
    </xf>
    <xf numFmtId="0" fontId="3" fillId="0" borderId="10" xfId="14" applyFont="1" applyBorder="1" applyAlignment="1">
      <alignment horizontal="center"/>
    </xf>
    <xf numFmtId="0" fontId="3" fillId="0" borderId="13" xfId="14" applyFont="1" applyBorder="1" applyAlignment="1">
      <alignment horizontal="center"/>
    </xf>
    <xf numFmtId="0" fontId="8" fillId="0" borderId="0" xfId="0" applyFont="1" applyBorder="1" applyAlignment="1">
      <alignment vertical="top"/>
    </xf>
    <xf numFmtId="0" fontId="8" fillId="0" borderId="0" xfId="0" applyFont="1" applyBorder="1" applyAlignment="1">
      <alignment horizontal="center" vertical="top"/>
    </xf>
    <xf numFmtId="0" fontId="3" fillId="0" borderId="0" xfId="1" applyFont="1" applyAlignment="1">
      <alignment horizontal="center" vertical="center" wrapText="1"/>
    </xf>
    <xf numFmtId="0" fontId="13" fillId="0" borderId="0" xfId="0" applyFont="1" applyAlignment="1">
      <alignment horizontal="justify" vertical="top" wrapText="1"/>
    </xf>
    <xf numFmtId="0" fontId="15" fillId="0" borderId="0" xfId="0" applyFont="1" applyBorder="1" applyAlignment="1">
      <alignment horizontal="right" vertical="top"/>
    </xf>
    <xf numFmtId="49" fontId="3" fillId="0" borderId="13" xfId="14" applyNumberFormat="1" applyFont="1" applyBorder="1" applyAlignment="1">
      <alignment horizontal="center" vertical="top"/>
    </xf>
    <xf numFmtId="0" fontId="8" fillId="0" borderId="0" xfId="0" applyFont="1" applyAlignment="1">
      <alignment horizontal="center"/>
    </xf>
    <xf numFmtId="0" fontId="8" fillId="0" borderId="14" xfId="0" applyFont="1" applyBorder="1" applyAlignment="1">
      <alignment vertical="top"/>
    </xf>
    <xf numFmtId="0" fontId="8" fillId="0" borderId="0" xfId="0" applyFont="1" applyAlignment="1"/>
    <xf numFmtId="0" fontId="8" fillId="0" borderId="0" xfId="0" applyFont="1" applyBorder="1"/>
    <xf numFmtId="0" fontId="8" fillId="0" borderId="0" xfId="0" applyFont="1" applyBorder="1" applyAlignment="1">
      <alignment horizontal="center"/>
    </xf>
    <xf numFmtId="0" fontId="3" fillId="0" borderId="0" xfId="1" applyFont="1" applyAlignment="1">
      <alignment vertical="center"/>
    </xf>
    <xf numFmtId="0" fontId="8" fillId="0" borderId="0" xfId="0" applyFont="1" applyAlignment="1">
      <alignment vertical="center"/>
    </xf>
    <xf numFmtId="0" fontId="3" fillId="0" borderId="12" xfId="1" applyFont="1" applyBorder="1" applyAlignment="1">
      <alignment horizontal="left" vertical="top" wrapText="1"/>
    </xf>
    <xf numFmtId="0" fontId="8" fillId="0" borderId="0" xfId="0" applyFont="1"/>
    <xf numFmtId="0" fontId="8" fillId="0" borderId="10" xfId="0" applyFont="1" applyBorder="1"/>
    <xf numFmtId="0" fontId="8" fillId="0" borderId="8" xfId="0" applyFont="1" applyBorder="1" applyAlignment="1">
      <alignment horizontal="center"/>
    </xf>
    <xf numFmtId="0" fontId="8" fillId="0" borderId="9" xfId="0" applyFont="1" applyBorder="1"/>
    <xf numFmtId="0" fontId="8" fillId="0" borderId="10" xfId="0" applyFont="1" applyBorder="1" applyAlignment="1">
      <alignment horizontal="center"/>
    </xf>
    <xf numFmtId="0" fontId="8" fillId="0" borderId="11" xfId="0" applyFont="1" applyBorder="1"/>
    <xf numFmtId="0" fontId="8" fillId="0" borderId="12" xfId="0" applyFont="1" applyBorder="1"/>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xf numFmtId="0" fontId="8" fillId="0" borderId="14" xfId="0" applyFont="1" applyBorder="1"/>
    <xf numFmtId="0" fontId="8" fillId="0" borderId="15" xfId="0" applyFont="1" applyBorder="1"/>
    <xf numFmtId="0" fontId="8" fillId="0" borderId="13" xfId="0" applyFont="1" applyBorder="1" applyAlignment="1">
      <alignment horizontal="center"/>
    </xf>
    <xf numFmtId="0" fontId="8" fillId="0" borderId="15" xfId="0" applyFont="1" applyBorder="1" applyAlignment="1">
      <alignment horizontal="center"/>
    </xf>
    <xf numFmtId="0" fontId="3" fillId="0" borderId="0" xfId="14" applyFont="1" applyFill="1" applyAlignment="1">
      <alignment horizontal="center" vertical="top"/>
    </xf>
    <xf numFmtId="0" fontId="9" fillId="0" borderId="0" xfId="0" applyFont="1" applyFill="1" applyAlignment="1">
      <alignment vertical="top"/>
    </xf>
    <xf numFmtId="0" fontId="8" fillId="0" borderId="0" xfId="0" applyFont="1" applyBorder="1" applyAlignment="1">
      <alignment vertical="center"/>
    </xf>
    <xf numFmtId="0" fontId="3" fillId="0" borderId="12" xfId="1" applyFont="1" applyBorder="1" applyAlignment="1">
      <alignment horizontal="left" vertical="top" wrapText="1"/>
    </xf>
    <xf numFmtId="0" fontId="3" fillId="0" borderId="0" xfId="1" applyFont="1" applyBorder="1" applyAlignment="1">
      <alignment horizontal="justify" vertical="top" wrapText="1"/>
    </xf>
    <xf numFmtId="0" fontId="3" fillId="0" borderId="11" xfId="1" applyFont="1" applyBorder="1" applyAlignment="1">
      <alignment horizontal="center" vertical="top"/>
    </xf>
    <xf numFmtId="0" fontId="3" fillId="0" borderId="0" xfId="1" applyFont="1" applyBorder="1" applyAlignment="1">
      <alignment horizontal="left" vertical="top"/>
    </xf>
    <xf numFmtId="0" fontId="20" fillId="0" borderId="0" xfId="0" applyFont="1" applyAlignment="1">
      <alignment horizontal="justify" vertical="center"/>
    </xf>
    <xf numFmtId="0" fontId="20" fillId="0" borderId="14" xfId="0" applyFont="1" applyBorder="1" applyAlignment="1">
      <alignment horizontal="justify" vertical="center"/>
    </xf>
    <xf numFmtId="0" fontId="3" fillId="0" borderId="17" xfId="1" applyFont="1" applyBorder="1" applyAlignment="1">
      <alignment horizontal="center" vertical="center" wrapText="1"/>
    </xf>
    <xf numFmtId="0" fontId="3" fillId="2" borderId="17" xfId="1" applyFont="1" applyFill="1" applyBorder="1" applyAlignment="1">
      <alignment horizontal="center" vertical="top" wrapText="1"/>
    </xf>
    <xf numFmtId="0" fontId="3" fillId="0" borderId="11" xfId="1" applyFont="1" applyBorder="1" applyAlignment="1">
      <alignment horizontal="right"/>
    </xf>
    <xf numFmtId="0" fontId="3" fillId="0" borderId="11" xfId="1" applyFont="1" applyFill="1" applyBorder="1" applyAlignment="1">
      <alignment horizontal="center" vertical="top"/>
    </xf>
    <xf numFmtId="0" fontId="17" fillId="0" borderId="0" xfId="0" applyFont="1" applyBorder="1" applyAlignment="1">
      <alignment horizontal="left" vertical="top"/>
    </xf>
    <xf numFmtId="0" fontId="17" fillId="0" borderId="0" xfId="0" applyFont="1" applyBorder="1" applyAlignment="1">
      <alignment horizontal="center" vertical="center"/>
    </xf>
    <xf numFmtId="0" fontId="3" fillId="0" borderId="0" xfId="1" applyFont="1" applyFill="1" applyBorder="1" applyAlignment="1">
      <alignment vertical="top"/>
    </xf>
    <xf numFmtId="0" fontId="3" fillId="0" borderId="12" xfId="1" applyFont="1" applyFill="1" applyBorder="1" applyAlignment="1">
      <alignment vertical="top"/>
    </xf>
    <xf numFmtId="0" fontId="9" fillId="0" borderId="0" xfId="0" applyFont="1" applyFill="1" applyAlignment="1">
      <alignment horizontal="center" vertical="top"/>
    </xf>
    <xf numFmtId="0" fontId="10" fillId="0" borderId="0" xfId="14" applyFont="1" applyFill="1" applyBorder="1" applyAlignment="1">
      <alignment horizontal="left" vertical="top"/>
    </xf>
    <xf numFmtId="0" fontId="3" fillId="0" borderId="0" xfId="14" applyFont="1" applyFill="1" applyBorder="1" applyAlignment="1">
      <alignment vertical="top"/>
    </xf>
    <xf numFmtId="0" fontId="3" fillId="0" borderId="0" xfId="14" applyFont="1" applyFill="1" applyAlignment="1">
      <alignment vertical="top"/>
    </xf>
    <xf numFmtId="0" fontId="12" fillId="0" borderId="0" xfId="14" applyFont="1" applyFill="1" applyAlignment="1">
      <alignment horizontal="left" vertical="top"/>
    </xf>
    <xf numFmtId="0" fontId="3" fillId="0" borderId="0" xfId="14" applyFont="1" applyFill="1" applyAlignment="1">
      <alignment horizontal="left" vertical="top"/>
    </xf>
    <xf numFmtId="0" fontId="9" fillId="0" borderId="0" xfId="0" applyFont="1" applyFill="1" applyAlignment="1">
      <alignment horizontal="left" vertical="top"/>
    </xf>
    <xf numFmtId="0" fontId="3" fillId="0" borderId="6" xfId="14" applyFont="1" applyFill="1" applyBorder="1" applyAlignment="1">
      <alignment horizontal="center" vertical="top"/>
    </xf>
    <xf numFmtId="0" fontId="3" fillId="0" borderId="4" xfId="14" applyFont="1" applyFill="1" applyBorder="1" applyAlignment="1">
      <alignment horizontal="center" vertical="top"/>
    </xf>
    <xf numFmtId="0" fontId="9" fillId="0" borderId="6" xfId="0" applyFont="1" applyFill="1" applyBorder="1" applyAlignment="1">
      <alignment horizontal="center" vertical="top"/>
    </xf>
    <xf numFmtId="0" fontId="9" fillId="0" borderId="4" xfId="0" applyFont="1" applyFill="1" applyBorder="1" applyAlignment="1">
      <alignment horizontal="center" vertical="top"/>
    </xf>
    <xf numFmtId="0" fontId="12" fillId="0" borderId="0" xfId="14" applyFont="1" applyFill="1" applyBorder="1" applyAlignment="1">
      <alignment vertical="top"/>
    </xf>
    <xf numFmtId="0" fontId="12" fillId="0" borderId="0" xfId="14" applyFont="1" applyFill="1" applyAlignment="1">
      <alignment vertical="top"/>
    </xf>
    <xf numFmtId="0" fontId="3" fillId="0" borderId="5" xfId="14" applyFont="1" applyFill="1" applyBorder="1" applyAlignment="1">
      <alignment horizontal="center" vertical="top"/>
    </xf>
    <xf numFmtId="0" fontId="3" fillId="0" borderId="0" xfId="14" applyFont="1" applyFill="1" applyBorder="1" applyAlignment="1">
      <alignment horizontal="center" vertical="top"/>
    </xf>
    <xf numFmtId="0" fontId="11" fillId="0" borderId="0" xfId="0" applyFont="1" applyFill="1" applyAlignment="1">
      <alignment horizontal="right" vertical="top"/>
    </xf>
    <xf numFmtId="0" fontId="11" fillId="0" borderId="0" xfId="0" applyFont="1" applyFill="1" applyAlignment="1">
      <alignment horizontal="center" vertical="top"/>
    </xf>
    <xf numFmtId="0" fontId="3" fillId="0" borderId="0" xfId="14" applyFont="1" applyFill="1" applyBorder="1"/>
    <xf numFmtId="0" fontId="3" fillId="0" borderId="16" xfId="1" applyFont="1" applyBorder="1" applyAlignment="1" applyProtection="1">
      <alignment horizontal="center" vertical="top"/>
      <protection locked="0"/>
    </xf>
    <xf numFmtId="0" fontId="3" fillId="0" borderId="16" xfId="1" applyFont="1" applyBorder="1" applyAlignment="1" applyProtection="1">
      <alignment horizontal="center"/>
      <protection locked="0"/>
    </xf>
    <xf numFmtId="0" fontId="3" fillId="0" borderId="16" xfId="14" applyFont="1" applyBorder="1" applyAlignment="1" applyProtection="1">
      <alignment horizontal="center"/>
      <protection locked="0"/>
    </xf>
    <xf numFmtId="0" fontId="8" fillId="0" borderId="16" xfId="0" applyFont="1" applyBorder="1" applyAlignment="1" applyProtection="1">
      <alignment horizontal="center"/>
      <protection locked="0"/>
    </xf>
    <xf numFmtId="0" fontId="3" fillId="0" borderId="4" xfId="14" applyFont="1" applyFill="1" applyBorder="1" applyAlignment="1" applyProtection="1">
      <alignment horizontal="center" vertical="top"/>
      <protection locked="0"/>
    </xf>
    <xf numFmtId="0" fontId="11" fillId="0" borderId="17" xfId="0" applyFont="1" applyFill="1" applyBorder="1" applyAlignment="1" applyProtection="1">
      <alignment horizontal="center" vertical="top"/>
      <protection locked="0"/>
    </xf>
    <xf numFmtId="0" fontId="0" fillId="0" borderId="0" xfId="0" applyFont="1" applyAlignment="1">
      <alignment vertical="top"/>
    </xf>
    <xf numFmtId="0" fontId="17" fillId="0" borderId="0" xfId="0" applyFont="1" applyAlignment="1">
      <alignment horizontal="center" vertical="top"/>
    </xf>
    <xf numFmtId="0" fontId="17" fillId="0" borderId="14" xfId="0" applyFont="1" applyBorder="1" applyAlignment="1">
      <alignment horizontal="left" vertical="center"/>
    </xf>
    <xf numFmtId="0" fontId="22" fillId="0" borderId="1" xfId="1" applyFont="1" applyBorder="1" applyAlignment="1" applyProtection="1">
      <alignment horizontal="center"/>
      <protection locked="0"/>
    </xf>
    <xf numFmtId="0" fontId="22" fillId="0" borderId="2" xfId="1" applyFont="1" applyBorder="1" applyAlignment="1" applyProtection="1">
      <alignment horizontal="center" vertical="top"/>
      <protection locked="0"/>
    </xf>
    <xf numFmtId="0" fontId="22" fillId="0" borderId="0" xfId="1" applyFont="1" applyBorder="1" applyAlignment="1">
      <alignment horizontal="center" vertical="top"/>
    </xf>
    <xf numFmtId="0" fontId="22" fillId="0" borderId="1" xfId="1" applyFont="1" applyBorder="1" applyAlignment="1" applyProtection="1">
      <alignment horizontal="center" vertical="top"/>
      <protection locked="0"/>
    </xf>
    <xf numFmtId="0" fontId="22" fillId="0" borderId="12" xfId="1" applyFont="1" applyBorder="1" applyAlignment="1">
      <alignment horizontal="center" vertical="top"/>
    </xf>
    <xf numFmtId="0" fontId="22" fillId="0" borderId="12" xfId="1" applyFont="1" applyBorder="1" applyAlignment="1">
      <alignment horizontal="center"/>
    </xf>
    <xf numFmtId="0" fontId="22" fillId="0" borderId="11" xfId="1" applyFont="1" applyBorder="1" applyAlignment="1">
      <alignment vertical="top"/>
    </xf>
    <xf numFmtId="0" fontId="22" fillId="0" borderId="15" xfId="1" applyFont="1" applyBorder="1" applyAlignment="1" applyProtection="1">
      <alignment horizontal="center"/>
      <protection locked="0"/>
    </xf>
    <xf numFmtId="0" fontId="22" fillId="0" borderId="12" xfId="1" applyFont="1" applyBorder="1" applyAlignment="1" applyProtection="1">
      <alignment horizontal="center" vertical="top"/>
      <protection locked="0"/>
    </xf>
    <xf numFmtId="0" fontId="22" fillId="0" borderId="12" xfId="1" applyFont="1" applyBorder="1" applyAlignment="1" applyProtection="1">
      <alignment horizontal="center"/>
      <protection locked="0"/>
    </xf>
    <xf numFmtId="0" fontId="24" fillId="0" borderId="12" xfId="0" applyFont="1" applyBorder="1" applyAlignment="1" applyProtection="1">
      <alignment horizontal="center"/>
      <protection locked="0"/>
    </xf>
    <xf numFmtId="0" fontId="22" fillId="0" borderId="12" xfId="1" applyFont="1" applyBorder="1" applyAlignment="1" applyProtection="1">
      <alignment horizontal="left" vertical="top" wrapText="1"/>
      <protection locked="0"/>
    </xf>
    <xf numFmtId="0" fontId="22" fillId="0" borderId="12" xfId="14" applyFont="1" applyBorder="1" applyAlignment="1" applyProtection="1">
      <alignment horizontal="center"/>
      <protection locked="0"/>
    </xf>
    <xf numFmtId="0" fontId="22" fillId="0" borderId="15" xfId="0" applyFont="1" applyBorder="1" applyAlignment="1" applyProtection="1">
      <alignment horizontal="center"/>
      <protection locked="0"/>
    </xf>
    <xf numFmtId="0" fontId="22" fillId="0" borderId="15" xfId="14" applyFont="1" applyBorder="1" applyAlignment="1" applyProtection="1">
      <alignment horizontal="center"/>
      <protection locked="0"/>
    </xf>
    <xf numFmtId="0" fontId="24" fillId="0" borderId="15" xfId="0" applyFont="1" applyBorder="1" applyAlignment="1" applyProtection="1">
      <alignment horizontal="center"/>
      <protection locked="0"/>
    </xf>
    <xf numFmtId="0" fontId="3" fillId="0" borderId="0" xfId="1" applyFont="1" applyBorder="1" applyAlignment="1">
      <alignment horizontal="left" vertical="top"/>
    </xf>
    <xf numFmtId="0" fontId="8" fillId="0" borderId="0" xfId="1" applyFont="1" applyBorder="1" applyAlignment="1">
      <alignment horizontal="left" vertical="top"/>
    </xf>
    <xf numFmtId="0" fontId="3" fillId="0" borderId="0" xfId="1" applyFont="1" applyBorder="1" applyAlignment="1">
      <alignment horizontal="left" vertical="top" wrapText="1"/>
    </xf>
    <xf numFmtId="0" fontId="8" fillId="0" borderId="9" xfId="0" applyFont="1" applyBorder="1" applyAlignment="1">
      <alignment vertical="top"/>
    </xf>
    <xf numFmtId="0" fontId="8" fillId="0" borderId="10" xfId="0" applyFont="1" applyBorder="1" applyAlignment="1">
      <alignment vertical="top"/>
    </xf>
    <xf numFmtId="0" fontId="8" fillId="0" borderId="12" xfId="0" applyFont="1" applyBorder="1" applyAlignment="1">
      <alignment vertical="top"/>
    </xf>
    <xf numFmtId="0" fontId="8" fillId="0" borderId="15" xfId="0" applyFont="1" applyBorder="1" applyAlignment="1">
      <alignment vertical="top"/>
    </xf>
    <xf numFmtId="49" fontId="18" fillId="0" borderId="0" xfId="1" applyNumberFormat="1" applyFont="1" applyBorder="1" applyAlignment="1">
      <alignment horizontal="left" vertical="top"/>
    </xf>
    <xf numFmtId="0" fontId="18" fillId="0" borderId="0" xfId="1" applyFont="1" applyBorder="1" applyAlignment="1">
      <alignment horizontal="left" vertical="top" wrapText="1"/>
    </xf>
    <xf numFmtId="0" fontId="18" fillId="0" borderId="0" xfId="1" applyFont="1" applyBorder="1" applyAlignment="1">
      <alignment vertical="top"/>
    </xf>
    <xf numFmtId="49" fontId="18" fillId="0" borderId="0" xfId="1" applyNumberFormat="1" applyFont="1" applyBorder="1" applyAlignment="1">
      <alignment vertical="top"/>
    </xf>
    <xf numFmtId="0" fontId="3" fillId="0" borderId="0" xfId="14" applyFont="1" applyBorder="1" applyAlignment="1">
      <alignment vertical="top" wrapText="1"/>
    </xf>
    <xf numFmtId="0" fontId="3" fillId="0" borderId="14" xfId="14" applyFont="1" applyBorder="1" applyAlignment="1">
      <alignment vertical="top" wrapText="1"/>
    </xf>
    <xf numFmtId="0" fontId="9" fillId="0" borderId="9" xfId="0" applyFont="1" applyBorder="1"/>
    <xf numFmtId="0" fontId="3" fillId="0" borderId="14" xfId="14" applyFont="1" applyBorder="1" applyAlignment="1">
      <alignment horizontal="center"/>
    </xf>
    <xf numFmtId="0" fontId="3" fillId="0" borderId="14" xfId="14" applyFont="1" applyBorder="1" applyAlignment="1">
      <alignment horizontal="left" vertical="top" wrapText="1"/>
    </xf>
    <xf numFmtId="0" fontId="21" fillId="0" borderId="0" xfId="0" applyFont="1" applyAlignment="1">
      <alignment vertical="top" wrapText="1"/>
    </xf>
    <xf numFmtId="0" fontId="8" fillId="0" borderId="0" xfId="0" applyFont="1" applyAlignment="1">
      <alignment vertical="top" wrapText="1"/>
    </xf>
    <xf numFmtId="0" fontId="13" fillId="0" borderId="0" xfId="0" applyFont="1" applyAlignment="1">
      <alignment vertical="center" wrapText="1"/>
    </xf>
    <xf numFmtId="0" fontId="3" fillId="0" borderId="0" xfId="1" applyFont="1" applyBorder="1" applyAlignment="1">
      <alignment horizontal="left"/>
    </xf>
    <xf numFmtId="0" fontId="13" fillId="0" borderId="0" xfId="0" applyFont="1" applyAlignment="1">
      <alignment horizontal="left" vertical="top" wrapText="1"/>
    </xf>
    <xf numFmtId="0" fontId="12" fillId="2" borderId="17" xfId="14" applyFont="1" applyFill="1" applyBorder="1" applyAlignment="1">
      <alignment horizontal="center" vertical="center"/>
    </xf>
    <xf numFmtId="0" fontId="3" fillId="0" borderId="17" xfId="14" applyFont="1" applyBorder="1" applyAlignment="1">
      <alignment horizontal="center"/>
    </xf>
    <xf numFmtId="0" fontId="24" fillId="0" borderId="0" xfId="0" applyFont="1" applyBorder="1" applyAlignment="1" applyProtection="1">
      <alignment horizontal="center"/>
      <protection locked="0"/>
    </xf>
    <xf numFmtId="0" fontId="3" fillId="0" borderId="7" xfId="14" applyFont="1" applyFill="1" applyBorder="1" applyAlignment="1">
      <alignment horizontal="center" vertical="top"/>
    </xf>
    <xf numFmtId="0" fontId="3" fillId="0" borderId="3" xfId="14" applyFont="1" applyFill="1" applyBorder="1" applyAlignment="1" applyProtection="1">
      <alignment horizontal="center" vertical="top"/>
      <protection locked="0"/>
    </xf>
    <xf numFmtId="0" fontId="3" fillId="0" borderId="12" xfId="14" applyFont="1" applyBorder="1" applyAlignment="1" applyProtection="1">
      <alignment horizontal="center"/>
      <protection locked="0"/>
    </xf>
    <xf numFmtId="0" fontId="17" fillId="0" borderId="0" xfId="0" applyFont="1" applyAlignment="1">
      <alignment horizontal="center" vertical="top"/>
    </xf>
    <xf numFmtId="0" fontId="17" fillId="0" borderId="14" xfId="0" applyFont="1" applyBorder="1" applyAlignment="1">
      <alignment horizontal="center" vertical="center"/>
    </xf>
    <xf numFmtId="0" fontId="3" fillId="0" borderId="14" xfId="1" applyFont="1" applyBorder="1" applyAlignment="1">
      <alignment horizontal="justify" vertical="top" wrapText="1"/>
    </xf>
    <xf numFmtId="0" fontId="3" fillId="0" borderId="0" xfId="1" applyFont="1" applyBorder="1" applyAlignment="1">
      <alignment horizontal="left" vertical="top" wrapText="1"/>
    </xf>
    <xf numFmtId="0" fontId="3" fillId="0" borderId="12" xfId="1" applyFont="1" applyBorder="1" applyAlignment="1">
      <alignment horizontal="left" vertical="top" wrapText="1"/>
    </xf>
    <xf numFmtId="49" fontId="3" fillId="0" borderId="0" xfId="1" applyNumberFormat="1" applyFont="1" applyFill="1" applyBorder="1" applyAlignment="1">
      <alignment horizontal="left" vertical="top"/>
    </xf>
    <xf numFmtId="0" fontId="3" fillId="0" borderId="0" xfId="1" applyFont="1" applyBorder="1" applyAlignment="1">
      <alignment horizontal="justify" vertical="top" wrapText="1"/>
    </xf>
    <xf numFmtId="0" fontId="18" fillId="0" borderId="0" xfId="1" applyFont="1" applyBorder="1" applyAlignment="1">
      <alignment horizontal="left" vertical="top" wrapText="1"/>
    </xf>
    <xf numFmtId="0" fontId="18" fillId="0" borderId="0" xfId="1" applyFont="1" applyBorder="1" applyAlignment="1">
      <alignment horizontal="center" vertical="top" wrapText="1"/>
    </xf>
    <xf numFmtId="0" fontId="3" fillId="0" borderId="0" xfId="1" applyFont="1" applyBorder="1" applyAlignment="1">
      <alignment horizontal="left" vertical="top"/>
    </xf>
    <xf numFmtId="0" fontId="18" fillId="0" borderId="0" xfId="1" applyFont="1" applyBorder="1" applyAlignment="1">
      <alignment horizontal="justify" vertical="top" wrapText="1"/>
    </xf>
    <xf numFmtId="0" fontId="18" fillId="0" borderId="14" xfId="1" applyFont="1" applyBorder="1" applyAlignment="1">
      <alignment horizontal="justify" vertical="top" wrapText="1"/>
    </xf>
    <xf numFmtId="49" fontId="12" fillId="0" borderId="14" xfId="1" applyNumberFormat="1" applyFont="1" applyBorder="1" applyAlignment="1">
      <alignment horizontal="center" vertical="center"/>
    </xf>
    <xf numFmtId="0" fontId="4" fillId="0" borderId="0" xfId="1" applyFont="1" applyBorder="1" applyAlignment="1">
      <alignment horizontal="center" vertical="top" wrapText="1"/>
    </xf>
    <xf numFmtId="0" fontId="12" fillId="0" borderId="0" xfId="1" applyFont="1" applyBorder="1" applyAlignment="1">
      <alignment horizontal="center" vertical="center"/>
    </xf>
    <xf numFmtId="0" fontId="14" fillId="0" borderId="0" xfId="1" applyFont="1" applyBorder="1" applyAlignment="1">
      <alignment horizontal="left" vertical="top" wrapText="1"/>
    </xf>
    <xf numFmtId="0" fontId="8" fillId="0" borderId="0" xfId="0" applyFont="1" applyAlignment="1">
      <alignment horizontal="left" vertical="center"/>
    </xf>
    <xf numFmtId="0" fontId="25" fillId="0" borderId="0" xfId="15" applyFont="1" applyAlignment="1">
      <alignment horizontal="left" vertical="center"/>
    </xf>
    <xf numFmtId="0" fontId="8" fillId="0" borderId="0" xfId="0" applyFont="1" applyAlignment="1">
      <alignment horizontal="left" vertical="top"/>
    </xf>
    <xf numFmtId="0" fontId="3" fillId="0" borderId="0" xfId="14" applyFont="1" applyBorder="1" applyAlignment="1">
      <alignment horizontal="left" vertical="top" wrapText="1"/>
    </xf>
    <xf numFmtId="0" fontId="3" fillId="0" borderId="0" xfId="14" applyFont="1" applyBorder="1" applyAlignment="1">
      <alignment horizontal="center" vertical="top" wrapText="1"/>
    </xf>
    <xf numFmtId="0" fontId="3" fillId="2" borderId="18" xfId="1" applyFont="1" applyFill="1" applyBorder="1" applyAlignment="1">
      <alignment horizontal="center" vertical="top" wrapText="1"/>
    </xf>
    <xf numFmtId="0" fontId="3" fillId="2" borderId="19" xfId="1" applyFont="1" applyFill="1" applyBorder="1" applyAlignment="1">
      <alignment horizontal="center" vertical="top" wrapText="1"/>
    </xf>
    <xf numFmtId="49" fontId="12" fillId="0" borderId="0" xfId="14" applyNumberFormat="1" applyFont="1" applyBorder="1" applyAlignment="1">
      <alignment horizontal="center" vertical="center" wrapText="1"/>
    </xf>
    <xf numFmtId="0" fontId="3" fillId="0" borderId="0" xfId="14" applyFont="1" applyBorder="1" applyAlignment="1">
      <alignment horizontal="justify" vertical="top" wrapText="1"/>
    </xf>
    <xf numFmtId="0" fontId="21" fillId="0" borderId="0" xfId="0" applyFont="1" applyAlignment="1">
      <alignment horizontal="left" vertical="top" wrapText="1"/>
    </xf>
    <xf numFmtId="0" fontId="3" fillId="0" borderId="14" xfId="14" applyFont="1" applyBorder="1" applyAlignment="1">
      <alignment horizontal="justify" vertical="top"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4" fillId="0" borderId="0" xfId="1" applyFont="1" applyBorder="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left" vertical="top" wrapText="1"/>
    </xf>
    <xf numFmtId="49" fontId="12" fillId="0" borderId="14" xfId="14" applyNumberFormat="1" applyFont="1" applyBorder="1" applyAlignment="1">
      <alignment horizontal="center" vertical="center" wrapText="1"/>
    </xf>
    <xf numFmtId="0" fontId="3" fillId="0" borderId="0" xfId="14" applyFont="1" applyFill="1" applyBorder="1" applyAlignment="1">
      <alignment horizontal="left" vertical="top" wrapText="1"/>
    </xf>
    <xf numFmtId="0" fontId="3" fillId="0" borderId="17" xfId="14" applyFont="1" applyBorder="1" applyAlignment="1">
      <alignment horizontal="center"/>
    </xf>
    <xf numFmtId="0" fontId="12" fillId="0" borderId="1" xfId="14" applyFont="1" applyBorder="1" applyAlignment="1">
      <alignment horizontal="left" wrapText="1"/>
    </xf>
    <xf numFmtId="0" fontId="12" fillId="2" borderId="17" xfId="14" applyFont="1" applyFill="1" applyBorder="1" applyAlignment="1">
      <alignment horizontal="center" vertical="center"/>
    </xf>
    <xf numFmtId="0" fontId="3" fillId="0" borderId="0" xfId="14" applyFont="1" applyFill="1" applyBorder="1" applyAlignment="1">
      <alignment horizontal="center" vertical="top" wrapText="1"/>
    </xf>
    <xf numFmtId="0" fontId="3" fillId="0" borderId="0" xfId="14" applyFont="1" applyFill="1" applyBorder="1" applyAlignment="1">
      <alignment horizontal="center" vertical="center" wrapText="1"/>
    </xf>
  </cellXfs>
  <cellStyles count="16">
    <cellStyle name="Comma 2" xfId="8"/>
    <cellStyle name="Comma 3" xfId="2"/>
    <cellStyle name="Currency 2" xfId="9"/>
    <cellStyle name="Currency 3" xfId="11"/>
    <cellStyle name="Currency 4" xfId="3"/>
    <cellStyle name="Hyperlink" xfId="15" builtinId="8"/>
    <cellStyle name="Normal" xfId="0" builtinId="0"/>
    <cellStyle name="Normal 2" xfId="6"/>
    <cellStyle name="Normal 2 2" xfId="13"/>
    <cellStyle name="Normal 3" xfId="5"/>
    <cellStyle name="Normal 4" xfId="10"/>
    <cellStyle name="Normal 5" xfId="1"/>
    <cellStyle name="Normal 6" xfId="14"/>
    <cellStyle name="Percent 2" xfId="7"/>
    <cellStyle name="Percent 3" xfId="12"/>
    <cellStyle name="Percent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16" lockText="1" noThreeD="1"/>
</file>

<file path=xl/ctrlProps/ctrlProp10.xml><?xml version="1.0" encoding="utf-8"?>
<formControlPr xmlns="http://schemas.microsoft.com/office/spreadsheetml/2009/9/main" objectType="CheckBox" fmlaLink="C26" lockText="1" noThreeD="1"/>
</file>

<file path=xl/ctrlProps/ctrlProp11.xml><?xml version="1.0" encoding="utf-8"?>
<formControlPr xmlns="http://schemas.microsoft.com/office/spreadsheetml/2009/9/main" objectType="CheckBox" fmlaLink="C27" lockText="1" noThreeD="1"/>
</file>

<file path=xl/ctrlProps/ctrlProp12.xml><?xml version="1.0" encoding="utf-8"?>
<formControlPr xmlns="http://schemas.microsoft.com/office/spreadsheetml/2009/9/main" objectType="CheckBox" fmlaLink="C33" lockText="1" noThreeD="1"/>
</file>

<file path=xl/ctrlProps/ctrlProp13.xml><?xml version="1.0" encoding="utf-8"?>
<formControlPr xmlns="http://schemas.microsoft.com/office/spreadsheetml/2009/9/main" objectType="CheckBox" fmlaLink="C31" lockText="1" noThreeD="1"/>
</file>

<file path=xl/ctrlProps/ctrlProp14.xml><?xml version="1.0" encoding="utf-8"?>
<formControlPr xmlns="http://schemas.microsoft.com/office/spreadsheetml/2009/9/main" objectType="CheckBox" fmlaLink="C30" lockText="1" noThreeD="1"/>
</file>

<file path=xl/ctrlProps/ctrlProp15.xml><?xml version="1.0" encoding="utf-8"?>
<formControlPr xmlns="http://schemas.microsoft.com/office/spreadsheetml/2009/9/main" objectType="CheckBox" fmlaLink="C28" lockText="1" noThreeD="1"/>
</file>

<file path=xl/ctrlProps/ctrlProp16.xml><?xml version="1.0" encoding="utf-8"?>
<formControlPr xmlns="http://schemas.microsoft.com/office/spreadsheetml/2009/9/main" objectType="CheckBox" fmlaLink="$K$7" lockText="1" noThreeD="1"/>
</file>

<file path=xl/ctrlProps/ctrlProp17.xml><?xml version="1.0" encoding="utf-8"?>
<formControlPr xmlns="http://schemas.microsoft.com/office/spreadsheetml/2009/9/main" objectType="CheckBox" fmlaLink="$K$24" noThreeD="1"/>
</file>

<file path=xl/ctrlProps/ctrlProp18.xml><?xml version="1.0" encoding="utf-8"?>
<formControlPr xmlns="http://schemas.microsoft.com/office/spreadsheetml/2009/9/main" objectType="Radio" checked="Checked" firstButton="1" fmlaLink="$J$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C17"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fmlaLink="$J$20" lockText="1" noThreeD="1"/>
</file>

<file path=xl/ctrlProps/ctrlProp22.xml><?xml version="1.0" encoding="utf-8"?>
<formControlPr xmlns="http://schemas.microsoft.com/office/spreadsheetml/2009/9/main" objectType="CheckBox" fmlaLink="$I$16" lockText="1" noThreeD="1"/>
</file>

<file path=xl/ctrlProps/ctrlProp23.xml><?xml version="1.0" encoding="utf-8"?>
<formControlPr xmlns="http://schemas.microsoft.com/office/spreadsheetml/2009/9/main" objectType="CheckBox" fmlaLink="$I$19" noThreeD="1"/>
</file>

<file path=xl/ctrlProps/ctrlProp24.xml><?xml version="1.0" encoding="utf-8"?>
<formControlPr xmlns="http://schemas.microsoft.com/office/spreadsheetml/2009/9/main" objectType="CheckBox" fmlaLink="$I$24" noThreeD="1"/>
</file>

<file path=xl/ctrlProps/ctrlProp25.xml><?xml version="1.0" encoding="utf-8"?>
<formControlPr xmlns="http://schemas.microsoft.com/office/spreadsheetml/2009/9/main" objectType="CheckBox" fmlaLink="$I$29" noThreeD="1"/>
</file>

<file path=xl/ctrlProps/ctrlProp26.xml><?xml version="1.0" encoding="utf-8"?>
<formControlPr xmlns="http://schemas.microsoft.com/office/spreadsheetml/2009/9/main" objectType="CheckBox" fmlaLink="$I$6" noThreeD="1"/>
</file>

<file path=xl/ctrlProps/ctrlProp27.xml><?xml version="1.0" encoding="utf-8"?>
<formControlPr xmlns="http://schemas.microsoft.com/office/spreadsheetml/2009/9/main" objectType="Radio" firstButton="1" fmlaLink="$I$10"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C1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CheckBox" fmlaLink="$I$8" noThreeD="1"/>
</file>

<file path=xl/ctrlProps/ctrlProp34.xml><?xml version="1.0" encoding="utf-8"?>
<formControlPr xmlns="http://schemas.microsoft.com/office/spreadsheetml/2009/9/main" objectType="Radio" firstButton="1" fmlaLink="$I$17" noThreeD="1"/>
</file>

<file path=xl/ctrlProps/ctrlProp35.xml><?xml version="1.0" encoding="utf-8"?>
<formControlPr xmlns="http://schemas.microsoft.com/office/spreadsheetml/2009/9/main" objectType="Radio" noThreeD="1"/>
</file>

<file path=xl/ctrlProps/ctrlProp36.xml><?xml version="1.0" encoding="utf-8"?>
<formControlPr xmlns="http://schemas.microsoft.com/office/spreadsheetml/2009/9/main" objectType="Radio" noThreeD="1"/>
</file>

<file path=xl/ctrlProps/ctrlProp37.xml><?xml version="1.0" encoding="utf-8"?>
<formControlPr xmlns="http://schemas.microsoft.com/office/spreadsheetml/2009/9/main" objectType="Radio" noThreeD="1"/>
</file>

<file path=xl/ctrlProps/ctrlProp38.xml><?xml version="1.0" encoding="utf-8"?>
<formControlPr xmlns="http://schemas.microsoft.com/office/spreadsheetml/2009/9/main" objectType="Radio" noThreeD="1"/>
</file>

<file path=xl/ctrlProps/ctrlProp39.xml><?xml version="1.0" encoding="utf-8"?>
<formControlPr xmlns="http://schemas.microsoft.com/office/spreadsheetml/2009/9/main" objectType="Radio" noThreeD="1"/>
</file>

<file path=xl/ctrlProps/ctrlProp4.xml><?xml version="1.0" encoding="utf-8"?>
<formControlPr xmlns="http://schemas.microsoft.com/office/spreadsheetml/2009/9/main" objectType="CheckBox" fmlaLink="C19" lockText="1" noThreeD="1"/>
</file>

<file path=xl/ctrlProps/ctrlProp40.xml><?xml version="1.0" encoding="utf-8"?>
<formControlPr xmlns="http://schemas.microsoft.com/office/spreadsheetml/2009/9/main" objectType="Radio" noThreeD="1"/>
</file>

<file path=xl/ctrlProps/ctrlProp41.xml><?xml version="1.0" encoding="utf-8"?>
<formControlPr xmlns="http://schemas.microsoft.com/office/spreadsheetml/2009/9/main" objectType="Radio" noThreeD="1"/>
</file>

<file path=xl/ctrlProps/ctrlProp42.xml><?xml version="1.0" encoding="utf-8"?>
<formControlPr xmlns="http://schemas.microsoft.com/office/spreadsheetml/2009/9/main" objectType="Radio" noThreeD="1"/>
</file>

<file path=xl/ctrlProps/ctrlProp43.xml><?xml version="1.0" encoding="utf-8"?>
<formControlPr xmlns="http://schemas.microsoft.com/office/spreadsheetml/2009/9/main" objectType="Radio" checked="Checked" noThreeD="1"/>
</file>

<file path=xl/ctrlProps/ctrlProp5.xml><?xml version="1.0" encoding="utf-8"?>
<formControlPr xmlns="http://schemas.microsoft.com/office/spreadsheetml/2009/9/main" objectType="CheckBox" fmlaLink="C20" lockText="1" noThreeD="1"/>
</file>

<file path=xl/ctrlProps/ctrlProp6.xml><?xml version="1.0" encoding="utf-8"?>
<formControlPr xmlns="http://schemas.microsoft.com/office/spreadsheetml/2009/9/main" objectType="CheckBox" fmlaLink="C21" lockText="1" noThreeD="1"/>
</file>

<file path=xl/ctrlProps/ctrlProp7.xml><?xml version="1.0" encoding="utf-8"?>
<formControlPr xmlns="http://schemas.microsoft.com/office/spreadsheetml/2009/9/main" objectType="CheckBox" fmlaLink="C22" lockText="1" noThreeD="1"/>
</file>

<file path=xl/ctrlProps/ctrlProp8.xml><?xml version="1.0" encoding="utf-8"?>
<formControlPr xmlns="http://schemas.microsoft.com/office/spreadsheetml/2009/9/main" objectType="CheckBox" fmlaLink="C23" lockText="1" noThreeD="1"/>
</file>

<file path=xl/ctrlProps/ctrlProp9.xml><?xml version="1.0" encoding="utf-8"?>
<formControlPr xmlns="http://schemas.microsoft.com/office/spreadsheetml/2009/9/main" objectType="CheckBox" fmlaLink="C2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15</xdr:row>
          <xdr:rowOff>76200</xdr:rowOff>
        </xdr:from>
        <xdr:to>
          <xdr:col>2</xdr:col>
          <xdr:colOff>123825</xdr:colOff>
          <xdr:row>16</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238125</xdr:rowOff>
        </xdr:from>
        <xdr:to>
          <xdr:col>2</xdr:col>
          <xdr:colOff>123825</xdr:colOff>
          <xdr:row>17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142875</xdr:rowOff>
        </xdr:from>
        <xdr:to>
          <xdr:col>2</xdr:col>
          <xdr:colOff>123825</xdr:colOff>
          <xdr:row>18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142875</xdr:rowOff>
        </xdr:from>
        <xdr:to>
          <xdr:col>2</xdr:col>
          <xdr:colOff>123825</xdr:colOff>
          <xdr:row>19</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142875</xdr:rowOff>
        </xdr:from>
        <xdr:to>
          <xdr:col>2</xdr:col>
          <xdr:colOff>123825</xdr:colOff>
          <xdr:row>20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142875</xdr:rowOff>
        </xdr:from>
        <xdr:to>
          <xdr:col>2</xdr:col>
          <xdr:colOff>123825</xdr:colOff>
          <xdr:row>21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142875</xdr:rowOff>
        </xdr:from>
        <xdr:to>
          <xdr:col>2</xdr:col>
          <xdr:colOff>123825</xdr:colOff>
          <xdr:row>22</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142875</xdr:rowOff>
        </xdr:from>
        <xdr:to>
          <xdr:col>2</xdr:col>
          <xdr:colOff>123825</xdr:colOff>
          <xdr:row>23</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190500</xdr:rowOff>
        </xdr:from>
        <xdr:to>
          <xdr:col>2</xdr:col>
          <xdr:colOff>123825</xdr:colOff>
          <xdr:row>25</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xdr:rowOff>
        </xdr:from>
        <xdr:to>
          <xdr:col>2</xdr:col>
          <xdr:colOff>123825</xdr:colOff>
          <xdr:row>25</xdr:row>
          <xdr:rowOff>152400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142875</xdr:rowOff>
        </xdr:from>
        <xdr:to>
          <xdr:col>2</xdr:col>
          <xdr:colOff>123825</xdr:colOff>
          <xdr:row>27</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133350</xdr:rowOff>
        </xdr:from>
        <xdr:to>
          <xdr:col>2</xdr:col>
          <xdr:colOff>123825</xdr:colOff>
          <xdr:row>33</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142875</xdr:rowOff>
        </xdr:from>
        <xdr:to>
          <xdr:col>2</xdr:col>
          <xdr:colOff>123825</xdr:colOff>
          <xdr:row>31</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142875</xdr:rowOff>
        </xdr:from>
        <xdr:to>
          <xdr:col>2</xdr:col>
          <xdr:colOff>123825</xdr:colOff>
          <xdr:row>30</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142875</xdr:rowOff>
        </xdr:from>
        <xdr:to>
          <xdr:col>2</xdr:col>
          <xdr:colOff>123825</xdr:colOff>
          <xdr:row>28</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504825</xdr:colOff>
          <xdr:row>7</xdr:row>
          <xdr:rowOff>638175</xdr:rowOff>
        </xdr:from>
        <xdr:to>
          <xdr:col>4</xdr:col>
          <xdr:colOff>2019300</xdr:colOff>
          <xdr:row>7</xdr:row>
          <xdr:rowOff>914400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23</xdr:row>
          <xdr:rowOff>666750</xdr:rowOff>
        </xdr:from>
        <xdr:to>
          <xdr:col>4</xdr:col>
          <xdr:colOff>2028825</xdr:colOff>
          <xdr:row>24</xdr:row>
          <xdr:rowOff>161925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2552700</xdr:colOff>
          <xdr:row>3</xdr:row>
          <xdr:rowOff>19050</xdr:rowOff>
        </xdr:from>
        <xdr:to>
          <xdr:col>7</xdr:col>
          <xdr:colOff>66675</xdr:colOff>
          <xdr:row>3</xdr:row>
          <xdr:rowOff>247650</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2552700</xdr:colOff>
          <xdr:row>3</xdr:row>
          <xdr:rowOff>228600</xdr:rowOff>
        </xdr:from>
        <xdr:to>
          <xdr:col>7</xdr:col>
          <xdr:colOff>66675</xdr:colOff>
          <xdr:row>4</xdr:row>
          <xdr:rowOff>200025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2552700</xdr:colOff>
          <xdr:row>4</xdr:row>
          <xdr:rowOff>190500</xdr:rowOff>
        </xdr:from>
        <xdr:to>
          <xdr:col>7</xdr:col>
          <xdr:colOff>66675</xdr:colOff>
          <xdr:row>6</xdr:row>
          <xdr:rowOff>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20</xdr:row>
          <xdr:rowOff>9525</xdr:rowOff>
        </xdr:from>
        <xdr:to>
          <xdr:col>5</xdr:col>
          <xdr:colOff>1076325</xdr:colOff>
          <xdr:row>20</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514350</xdr:colOff>
          <xdr:row>14</xdr:row>
          <xdr:rowOff>57150</xdr:rowOff>
        </xdr:from>
        <xdr:to>
          <xdr:col>4</xdr:col>
          <xdr:colOff>361950</xdr:colOff>
          <xdr:row>15</xdr:row>
          <xdr:rowOff>114300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17</xdr:row>
          <xdr:rowOff>847725</xdr:rowOff>
        </xdr:from>
        <xdr:to>
          <xdr:col>4</xdr:col>
          <xdr:colOff>352425</xdr:colOff>
          <xdr:row>18</xdr:row>
          <xdr:rowOff>171450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23</xdr:row>
          <xdr:rowOff>514350</xdr:rowOff>
        </xdr:from>
        <xdr:to>
          <xdr:col>4</xdr:col>
          <xdr:colOff>314325</xdr:colOff>
          <xdr:row>24</xdr:row>
          <xdr:rowOff>95250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28</xdr:row>
          <xdr:rowOff>0</xdr:rowOff>
        </xdr:from>
        <xdr:to>
          <xdr:col>4</xdr:col>
          <xdr:colOff>400050</xdr:colOff>
          <xdr:row>28</xdr:row>
          <xdr:rowOff>219075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238125</xdr:colOff>
          <xdr:row>5</xdr:row>
          <xdr:rowOff>57150</xdr:rowOff>
        </xdr:from>
        <xdr:to>
          <xdr:col>4</xdr:col>
          <xdr:colOff>1143000</xdr:colOff>
          <xdr:row>5</xdr:row>
          <xdr:rowOff>276225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E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1419225</xdr:colOff>
          <xdr:row>8</xdr:row>
          <xdr:rowOff>180975</xdr:rowOff>
        </xdr:from>
        <xdr:to>
          <xdr:col>5</xdr:col>
          <xdr:colOff>228600</xdr:colOff>
          <xdr:row>10</xdr:row>
          <xdr:rowOff>0</xdr:rowOff>
        </xdr:to>
        <xdr:sp macro="" textlink="">
          <xdr:nvSpPr>
            <xdr:cNvPr id="14340" name="Option Button 4" hidden="1">
              <a:extLst>
                <a:ext uri="{63B3BB69-23CF-44E3-9099-C40C66FF867C}">
                  <a14:compatExt spid="_x0000_s14340"/>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1419225</xdr:colOff>
          <xdr:row>9</xdr:row>
          <xdr:rowOff>209550</xdr:rowOff>
        </xdr:from>
        <xdr:to>
          <xdr:col>5</xdr:col>
          <xdr:colOff>276225</xdr:colOff>
          <xdr:row>11</xdr:row>
          <xdr:rowOff>9525</xdr:rowOff>
        </xdr:to>
        <xdr:sp macro="" textlink="">
          <xdr:nvSpPr>
            <xdr:cNvPr id="14341" name="Option Button 5" hidden="1">
              <a:extLst>
                <a:ext uri="{63B3BB69-23CF-44E3-9099-C40C66FF867C}">
                  <a14:compatExt spid="_x0000_s14341"/>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1419225</xdr:colOff>
          <xdr:row>11</xdr:row>
          <xdr:rowOff>0</xdr:rowOff>
        </xdr:from>
        <xdr:to>
          <xdr:col>5</xdr:col>
          <xdr:colOff>114300</xdr:colOff>
          <xdr:row>12</xdr:row>
          <xdr:rowOff>19050</xdr:rowOff>
        </xdr:to>
        <xdr:sp macro="" textlink="">
          <xdr:nvSpPr>
            <xdr:cNvPr id="14342" name="Option Button 6" hidden="1">
              <a:extLst>
                <a:ext uri="{63B3BB69-23CF-44E3-9099-C40C66FF867C}">
                  <a14:compatExt spid="_x0000_s14342"/>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1419225</xdr:colOff>
          <xdr:row>11</xdr:row>
          <xdr:rowOff>161925</xdr:rowOff>
        </xdr:from>
        <xdr:to>
          <xdr:col>5</xdr:col>
          <xdr:colOff>161925</xdr:colOff>
          <xdr:row>13</xdr:row>
          <xdr:rowOff>38100</xdr:rowOff>
        </xdr:to>
        <xdr:sp macro="" textlink="">
          <xdr:nvSpPr>
            <xdr:cNvPr id="14343" name="Option Button 7" hidden="1">
              <a:extLst>
                <a:ext uri="{63B3BB69-23CF-44E3-9099-C40C66FF867C}">
                  <a14:compatExt spid="_x0000_s14343"/>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1419225</xdr:colOff>
          <xdr:row>13</xdr:row>
          <xdr:rowOff>47625</xdr:rowOff>
        </xdr:from>
        <xdr:to>
          <xdr:col>5</xdr:col>
          <xdr:colOff>104775</xdr:colOff>
          <xdr:row>14</xdr:row>
          <xdr:rowOff>9525</xdr:rowOff>
        </xdr:to>
        <xdr:sp macro="" textlink="">
          <xdr:nvSpPr>
            <xdr:cNvPr id="14344" name="Option Button 8" hidden="1">
              <a:extLst>
                <a:ext uri="{63B3BB69-23CF-44E3-9099-C40C66FF867C}">
                  <a14:compatExt spid="_x0000_s14344"/>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1419225</xdr:colOff>
          <xdr:row>14</xdr:row>
          <xdr:rowOff>28575</xdr:rowOff>
        </xdr:from>
        <xdr:to>
          <xdr:col>6</xdr:col>
          <xdr:colOff>38100</xdr:colOff>
          <xdr:row>15</xdr:row>
          <xdr:rowOff>76200</xdr:rowOff>
        </xdr:to>
        <xdr:sp macro="" textlink="">
          <xdr:nvSpPr>
            <xdr:cNvPr id="14345" name="Option Button 9" hidden="1">
              <a:extLst>
                <a:ext uri="{63B3BB69-23CF-44E3-9099-C40C66FF867C}">
                  <a14:compatExt spid="_x0000_s14345"/>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7</xdr:row>
          <xdr:rowOff>0</xdr:rowOff>
        </xdr:from>
        <xdr:to>
          <xdr:col>4</xdr:col>
          <xdr:colOff>666750</xdr:colOff>
          <xdr:row>7</xdr:row>
          <xdr:rowOff>219075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F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this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14</xdr:row>
          <xdr:rowOff>9525</xdr:rowOff>
        </xdr:from>
        <xdr:to>
          <xdr:col>4</xdr:col>
          <xdr:colOff>1752600</xdr:colOff>
          <xdr:row>15</xdr:row>
          <xdr:rowOff>0</xdr:rowOff>
        </xdr:to>
        <xdr:sp macro="" textlink="">
          <xdr:nvSpPr>
            <xdr:cNvPr id="15375" name="Option Button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14</xdr:row>
          <xdr:rowOff>180975</xdr:rowOff>
        </xdr:from>
        <xdr:to>
          <xdr:col>4</xdr:col>
          <xdr:colOff>1752600</xdr:colOff>
          <xdr:row>16</xdr:row>
          <xdr:rowOff>0</xdr:rowOff>
        </xdr:to>
        <xdr:sp macro="" textlink="">
          <xdr:nvSpPr>
            <xdr:cNvPr id="15376" name="Option Button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15</xdr:row>
          <xdr:rowOff>161925</xdr:rowOff>
        </xdr:from>
        <xdr:to>
          <xdr:col>4</xdr:col>
          <xdr:colOff>1752600</xdr:colOff>
          <xdr:row>16</xdr:row>
          <xdr:rowOff>180975</xdr:rowOff>
        </xdr:to>
        <xdr:sp macro="" textlink="">
          <xdr:nvSpPr>
            <xdr:cNvPr id="15377" name="Option Button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16</xdr:row>
          <xdr:rowOff>190500</xdr:rowOff>
        </xdr:from>
        <xdr:to>
          <xdr:col>4</xdr:col>
          <xdr:colOff>1752600</xdr:colOff>
          <xdr:row>17</xdr:row>
          <xdr:rowOff>180975</xdr:rowOff>
        </xdr:to>
        <xdr:sp macro="" textlink="">
          <xdr:nvSpPr>
            <xdr:cNvPr id="15378" name="Option Button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18</xdr:row>
          <xdr:rowOff>0</xdr:rowOff>
        </xdr:from>
        <xdr:to>
          <xdr:col>4</xdr:col>
          <xdr:colOff>1752600</xdr:colOff>
          <xdr:row>19</xdr:row>
          <xdr:rowOff>0</xdr:rowOff>
        </xdr:to>
        <xdr:sp macro="" textlink="">
          <xdr:nvSpPr>
            <xdr:cNvPr id="15379" name="Option Button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21</xdr:row>
          <xdr:rowOff>219075</xdr:rowOff>
        </xdr:from>
        <xdr:to>
          <xdr:col>4</xdr:col>
          <xdr:colOff>1752600</xdr:colOff>
          <xdr:row>22</xdr:row>
          <xdr:rowOff>180975</xdr:rowOff>
        </xdr:to>
        <xdr:sp macro="" textlink="">
          <xdr:nvSpPr>
            <xdr:cNvPr id="15380" name="Option Button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22</xdr:row>
          <xdr:rowOff>180975</xdr:rowOff>
        </xdr:from>
        <xdr:to>
          <xdr:col>4</xdr:col>
          <xdr:colOff>1752600</xdr:colOff>
          <xdr:row>24</xdr:row>
          <xdr:rowOff>0</xdr:rowOff>
        </xdr:to>
        <xdr:sp macro="" textlink="">
          <xdr:nvSpPr>
            <xdr:cNvPr id="15381" name="Option Button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24</xdr:row>
          <xdr:rowOff>0</xdr:rowOff>
        </xdr:from>
        <xdr:to>
          <xdr:col>4</xdr:col>
          <xdr:colOff>1752600</xdr:colOff>
          <xdr:row>25</xdr:row>
          <xdr:rowOff>0</xdr:rowOff>
        </xdr:to>
        <xdr:sp macro="" textlink="">
          <xdr:nvSpPr>
            <xdr:cNvPr id="15382" name="Option Button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25</xdr:row>
          <xdr:rowOff>0</xdr:rowOff>
        </xdr:from>
        <xdr:to>
          <xdr:col>4</xdr:col>
          <xdr:colOff>1752600</xdr:colOff>
          <xdr:row>26</xdr:row>
          <xdr:rowOff>0</xdr:rowOff>
        </xdr:to>
        <xdr:sp macro="" textlink="">
          <xdr:nvSpPr>
            <xdr:cNvPr id="15383" name="Option Button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25</xdr:row>
          <xdr:rowOff>180975</xdr:rowOff>
        </xdr:from>
        <xdr:to>
          <xdr:col>4</xdr:col>
          <xdr:colOff>1752600</xdr:colOff>
          <xdr:row>27</xdr:row>
          <xdr:rowOff>0</xdr:rowOff>
        </xdr:to>
        <xdr:sp macro="" textlink="">
          <xdr:nvSpPr>
            <xdr:cNvPr id="15384" name="Option Button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Choose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drawing" Target="../drawings/drawing4.xml"/><Relationship Id="rId7" Type="http://schemas.openxmlformats.org/officeDocument/2006/relationships/ctrlProp" Target="../ctrlProps/ctrlProp24.xml"/><Relationship Id="rId2" Type="http://schemas.openxmlformats.org/officeDocument/2006/relationships/printerSettings" Target="../printerSettings/printerSettings4.bin"/><Relationship Id="rId1" Type="http://schemas.openxmlformats.org/officeDocument/2006/relationships/hyperlink" Target="https://www.ffiec.gov/census/default.aspx" TargetMode="External"/><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5.vml"/><Relationship Id="rId7"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3" Type="http://schemas.openxmlformats.org/officeDocument/2006/relationships/vmlDrawing" Target="../drawings/vmlDrawing6.vml"/><Relationship Id="rId7" Type="http://schemas.openxmlformats.org/officeDocument/2006/relationships/ctrlProp" Target="../ctrlProps/ctrlProp36.xml"/><Relationship Id="rId12" Type="http://schemas.openxmlformats.org/officeDocument/2006/relationships/ctrlProp" Target="../ctrlProps/ctrlProp4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M41"/>
  <sheetViews>
    <sheetView showGridLines="0" zoomScaleNormal="100" workbookViewId="0">
      <selection activeCell="M13" sqref="M13"/>
    </sheetView>
  </sheetViews>
  <sheetFormatPr defaultColWidth="9.140625" defaultRowHeight="12.75"/>
  <cols>
    <col min="1" max="1" width="4.28515625" style="2" customWidth="1"/>
    <col min="2" max="2" width="4.7109375" style="2" customWidth="1"/>
    <col min="3" max="3" width="4.42578125" style="2" customWidth="1"/>
    <col min="4" max="4" width="1.28515625" style="2" customWidth="1"/>
    <col min="5" max="5" width="55.140625" style="2" customWidth="1"/>
    <col min="6" max="6" width="6.5703125" style="2" customWidth="1"/>
    <col min="7" max="7" width="6.42578125" style="7" customWidth="1"/>
    <col min="8" max="8" width="1.5703125" style="2" customWidth="1"/>
    <col min="9" max="9" width="6" style="7" customWidth="1"/>
    <col min="10" max="16384" width="9.140625" style="2"/>
  </cols>
  <sheetData>
    <row r="2" spans="1:13">
      <c r="C2" s="200" t="s">
        <v>73</v>
      </c>
      <c r="D2" s="200"/>
      <c r="E2" s="200"/>
      <c r="F2" s="200"/>
      <c r="G2" s="155"/>
      <c r="H2" s="155"/>
      <c r="I2" s="155"/>
    </row>
    <row r="3" spans="1:13">
      <c r="C3" s="155"/>
      <c r="D3" s="155"/>
      <c r="E3" s="155" t="s">
        <v>67</v>
      </c>
      <c r="F3" s="155"/>
      <c r="G3" s="155"/>
      <c r="H3" s="155"/>
      <c r="I3" s="155"/>
    </row>
    <row r="4" spans="1:13" s="97" customFormat="1" ht="30" customHeight="1" thickBot="1">
      <c r="A4" s="156"/>
      <c r="B4" s="156"/>
      <c r="C4" s="201" t="s">
        <v>74</v>
      </c>
      <c r="D4" s="201"/>
      <c r="E4" s="201"/>
      <c r="F4" s="156"/>
      <c r="G4" s="87" t="s">
        <v>0</v>
      </c>
      <c r="H4" s="96"/>
      <c r="I4" s="87" t="s">
        <v>1</v>
      </c>
    </row>
    <row r="5" spans="1:13" ht="13.5" thickTop="1">
      <c r="A5" s="19"/>
      <c r="B5" s="20"/>
      <c r="C5" s="20"/>
      <c r="D5" s="20"/>
      <c r="E5" s="20"/>
      <c r="F5" s="21"/>
      <c r="G5" s="27"/>
      <c r="H5" s="20"/>
      <c r="I5" s="28"/>
    </row>
    <row r="6" spans="1:13" ht="45" customHeight="1">
      <c r="A6" s="22" t="s">
        <v>2</v>
      </c>
      <c r="B6" s="203" t="s">
        <v>77</v>
      </c>
      <c r="C6" s="203"/>
      <c r="D6" s="203"/>
      <c r="E6" s="203"/>
      <c r="F6" s="23"/>
      <c r="G6" s="29"/>
      <c r="H6" s="3"/>
      <c r="I6" s="30"/>
    </row>
    <row r="7" spans="1:13">
      <c r="A7" s="24"/>
      <c r="B7" s="205" t="s">
        <v>48</v>
      </c>
      <c r="C7" s="205"/>
      <c r="D7" s="205"/>
      <c r="E7" s="205"/>
      <c r="F7" s="129"/>
      <c r="G7" s="125" t="s">
        <v>49</v>
      </c>
      <c r="H7" s="128"/>
      <c r="I7" s="148">
        <f>IF(SUM(I16:I33)&gt;0,MIN(5,SUM(I16:I33)),0)</f>
        <v>0</v>
      </c>
    </row>
    <row r="8" spans="1:13" ht="18.75" customHeight="1">
      <c r="A8" s="24"/>
      <c r="B8" s="128"/>
      <c r="C8" s="128"/>
      <c r="D8" s="128"/>
      <c r="E8" s="128"/>
      <c r="F8" s="129"/>
      <c r="G8" s="125"/>
      <c r="H8" s="128"/>
      <c r="I8" s="30"/>
    </row>
    <row r="9" spans="1:13" ht="26.25" customHeight="1">
      <c r="A9" s="24"/>
      <c r="B9" s="206" t="s">
        <v>33</v>
      </c>
      <c r="C9" s="206"/>
      <c r="D9" s="206"/>
      <c r="E9" s="206"/>
      <c r="F9" s="23"/>
      <c r="G9" s="29"/>
      <c r="H9" s="3"/>
      <c r="I9" s="30"/>
    </row>
    <row r="10" spans="1:13" ht="4.5" customHeight="1">
      <c r="A10" s="24"/>
      <c r="B10" s="3"/>
      <c r="C10" s="3"/>
      <c r="D10" s="3"/>
      <c r="E10" s="3"/>
      <c r="F10" s="23"/>
      <c r="G10" s="29"/>
      <c r="H10" s="3"/>
      <c r="I10" s="30"/>
    </row>
    <row r="11" spans="1:13" ht="28.5" customHeight="1">
      <c r="A11" s="24"/>
      <c r="B11" s="206" t="s">
        <v>46</v>
      </c>
      <c r="C11" s="206"/>
      <c r="D11" s="206"/>
      <c r="E11" s="206"/>
      <c r="F11" s="23"/>
      <c r="G11" s="29"/>
      <c r="H11" s="3"/>
      <c r="I11" s="30"/>
    </row>
    <row r="12" spans="1:13" ht="9" customHeight="1">
      <c r="A12" s="24"/>
      <c r="B12" s="3"/>
      <c r="C12" s="3"/>
      <c r="D12" s="3"/>
      <c r="E12" s="3"/>
      <c r="F12" s="23"/>
      <c r="G12" s="29"/>
      <c r="H12" s="3"/>
      <c r="I12" s="30"/>
    </row>
    <row r="13" spans="1:13" ht="30" customHeight="1">
      <c r="A13" s="24"/>
      <c r="B13" s="203" t="s">
        <v>47</v>
      </c>
      <c r="C13" s="203"/>
      <c r="D13" s="203"/>
      <c r="E13" s="203"/>
      <c r="F13" s="23"/>
      <c r="G13" s="29"/>
      <c r="H13" s="3"/>
      <c r="I13" s="30"/>
      <c r="M13" s="154"/>
    </row>
    <row r="14" spans="1:13" ht="6.75" customHeight="1">
      <c r="A14" s="24"/>
      <c r="B14" s="3"/>
      <c r="C14" s="3"/>
      <c r="D14" s="3"/>
      <c r="E14" s="3"/>
      <c r="F14" s="23"/>
      <c r="G14" s="29"/>
      <c r="H14" s="3"/>
      <c r="I14" s="30"/>
    </row>
    <row r="15" spans="1:13" ht="25.5" customHeight="1">
      <c r="A15" s="24"/>
      <c r="B15" s="203" t="s">
        <v>44</v>
      </c>
      <c r="C15" s="203"/>
      <c r="D15" s="203"/>
      <c r="E15" s="203"/>
      <c r="F15" s="23"/>
      <c r="G15" s="29"/>
      <c r="H15" s="3"/>
      <c r="I15" s="161"/>
    </row>
    <row r="16" spans="1:13" ht="20.25" customHeight="1">
      <c r="A16" s="24"/>
      <c r="B16" s="3"/>
      <c r="C16" s="157" t="b">
        <v>0</v>
      </c>
      <c r="D16" s="3"/>
      <c r="E16" s="13" t="s">
        <v>3</v>
      </c>
      <c r="F16" s="23"/>
      <c r="G16" s="29"/>
      <c r="H16" s="3"/>
      <c r="I16" s="161">
        <f>IF(C16=TRUE, 0.5, 0)</f>
        <v>0</v>
      </c>
    </row>
    <row r="17" spans="1:9">
      <c r="A17" s="24"/>
      <c r="B17" s="3"/>
      <c r="C17" s="158" t="b">
        <v>0</v>
      </c>
      <c r="D17" s="3"/>
      <c r="E17" s="3" t="s">
        <v>4</v>
      </c>
      <c r="F17" s="23"/>
      <c r="G17" s="29"/>
      <c r="H17" s="3"/>
      <c r="I17" s="161">
        <f t="shared" ref="I17:I33" si="0">IF(C17=TRUE, 0.5, 0)</f>
        <v>0</v>
      </c>
    </row>
    <row r="18" spans="1:9">
      <c r="A18" s="24"/>
      <c r="B18" s="3"/>
      <c r="C18" s="158" t="b">
        <v>0</v>
      </c>
      <c r="D18" s="3"/>
      <c r="E18" s="3" t="s">
        <v>5</v>
      </c>
      <c r="F18" s="23"/>
      <c r="G18" s="29"/>
      <c r="H18" s="3"/>
      <c r="I18" s="161">
        <f t="shared" si="0"/>
        <v>0</v>
      </c>
    </row>
    <row r="19" spans="1:9">
      <c r="A19" s="24"/>
      <c r="B19" s="3"/>
      <c r="C19" s="158" t="b">
        <v>0</v>
      </c>
      <c r="D19" s="3"/>
      <c r="E19" s="3" t="s">
        <v>6</v>
      </c>
      <c r="F19" s="23"/>
      <c r="G19" s="29"/>
      <c r="H19" s="3"/>
      <c r="I19" s="161">
        <f t="shared" si="0"/>
        <v>0</v>
      </c>
    </row>
    <row r="20" spans="1:9">
      <c r="A20" s="24"/>
      <c r="B20" s="3"/>
      <c r="C20" s="158" t="b">
        <v>0</v>
      </c>
      <c r="D20" s="3"/>
      <c r="E20" s="3" t="s">
        <v>7</v>
      </c>
      <c r="F20" s="23"/>
      <c r="G20" s="29"/>
      <c r="H20" s="3"/>
      <c r="I20" s="161">
        <f t="shared" si="0"/>
        <v>0</v>
      </c>
    </row>
    <row r="21" spans="1:9">
      <c r="A21" s="24"/>
      <c r="B21" s="3"/>
      <c r="C21" s="158" t="b">
        <v>0</v>
      </c>
      <c r="D21" s="3"/>
      <c r="E21" s="3" t="s">
        <v>8</v>
      </c>
      <c r="F21" s="23"/>
      <c r="G21" s="29"/>
      <c r="H21" s="3"/>
      <c r="I21" s="161">
        <f t="shared" si="0"/>
        <v>0</v>
      </c>
    </row>
    <row r="22" spans="1:9">
      <c r="A22" s="24"/>
      <c r="B22" s="3"/>
      <c r="C22" s="158" t="b">
        <v>0</v>
      </c>
      <c r="D22" s="3"/>
      <c r="E22" s="3" t="s">
        <v>9</v>
      </c>
      <c r="F22" s="23"/>
      <c r="G22" s="29"/>
      <c r="H22" s="3"/>
      <c r="I22" s="161">
        <f t="shared" si="0"/>
        <v>0</v>
      </c>
    </row>
    <row r="23" spans="1:9">
      <c r="A23" s="24"/>
      <c r="B23" s="3"/>
      <c r="C23" s="158" t="b">
        <v>0</v>
      </c>
      <c r="D23" s="3"/>
      <c r="E23" s="4" t="s">
        <v>10</v>
      </c>
      <c r="F23" s="23"/>
      <c r="G23" s="29"/>
      <c r="H23" s="3"/>
      <c r="I23" s="161">
        <f t="shared" si="0"/>
        <v>0</v>
      </c>
    </row>
    <row r="24" spans="1:9" ht="16.5" customHeight="1">
      <c r="A24" s="24"/>
      <c r="B24" s="3"/>
      <c r="C24" s="159"/>
      <c r="D24" s="3"/>
      <c r="E24" s="203" t="s">
        <v>11</v>
      </c>
      <c r="F24" s="204"/>
      <c r="G24" s="29"/>
      <c r="H24" s="3"/>
      <c r="I24" s="161"/>
    </row>
    <row r="25" spans="1:9">
      <c r="A25" s="24"/>
      <c r="B25" s="3"/>
      <c r="C25" s="160" t="b">
        <v>0</v>
      </c>
      <c r="D25" s="3"/>
      <c r="E25" s="3" t="s">
        <v>12</v>
      </c>
      <c r="F25" s="23"/>
      <c r="G25" s="29"/>
      <c r="H25" s="3"/>
      <c r="I25" s="161">
        <f t="shared" si="0"/>
        <v>0</v>
      </c>
    </row>
    <row r="26" spans="1:9">
      <c r="A26" s="24"/>
      <c r="B26" s="3"/>
      <c r="C26" s="158" t="b">
        <v>0</v>
      </c>
      <c r="D26" s="3"/>
      <c r="E26" s="3" t="s">
        <v>13</v>
      </c>
      <c r="F26" s="23"/>
      <c r="G26" s="29"/>
      <c r="H26" s="3"/>
      <c r="I26" s="161">
        <f t="shared" si="0"/>
        <v>0</v>
      </c>
    </row>
    <row r="27" spans="1:9">
      <c r="A27" s="24"/>
      <c r="B27" s="3"/>
      <c r="C27" s="158" t="b">
        <v>0</v>
      </c>
      <c r="D27" s="3"/>
      <c r="E27" s="3" t="s">
        <v>14</v>
      </c>
      <c r="F27" s="23"/>
      <c r="G27" s="29"/>
      <c r="H27" s="3"/>
      <c r="I27" s="161">
        <f t="shared" si="0"/>
        <v>0</v>
      </c>
    </row>
    <row r="28" spans="1:9">
      <c r="A28" s="24"/>
      <c r="B28" s="3"/>
      <c r="C28" s="158" t="b">
        <v>0</v>
      </c>
      <c r="D28" s="3"/>
      <c r="E28" s="3" t="s">
        <v>15</v>
      </c>
      <c r="F28" s="23"/>
      <c r="G28" s="29"/>
      <c r="H28" s="3"/>
      <c r="I28" s="161">
        <f t="shared" si="0"/>
        <v>0</v>
      </c>
    </row>
    <row r="29" spans="1:9">
      <c r="A29" s="24"/>
      <c r="B29" s="3"/>
      <c r="C29" s="159"/>
      <c r="D29" s="3"/>
      <c r="E29" s="3" t="s">
        <v>45</v>
      </c>
      <c r="F29" s="23"/>
      <c r="G29" s="29"/>
      <c r="H29" s="3"/>
      <c r="I29" s="161"/>
    </row>
    <row r="30" spans="1:9">
      <c r="A30" s="24"/>
      <c r="B30" s="3"/>
      <c r="C30" s="160" t="b">
        <v>0</v>
      </c>
      <c r="D30" s="3"/>
      <c r="E30" s="3" t="s">
        <v>16</v>
      </c>
      <c r="F30" s="23"/>
      <c r="G30" s="29"/>
      <c r="H30" s="3"/>
      <c r="I30" s="161">
        <f t="shared" si="0"/>
        <v>0</v>
      </c>
    </row>
    <row r="31" spans="1:9">
      <c r="A31" s="24"/>
      <c r="B31" s="3"/>
      <c r="C31" s="158" t="b">
        <v>0</v>
      </c>
      <c r="D31" s="3"/>
      <c r="E31" s="3" t="s">
        <v>17</v>
      </c>
      <c r="F31" s="23"/>
      <c r="G31" s="29"/>
      <c r="H31" s="3"/>
      <c r="I31" s="161">
        <f t="shared" si="0"/>
        <v>0</v>
      </c>
    </row>
    <row r="32" spans="1:9">
      <c r="A32" s="24"/>
      <c r="B32" s="3"/>
      <c r="C32" s="159"/>
      <c r="D32" s="3"/>
      <c r="E32" s="3" t="s">
        <v>18</v>
      </c>
      <c r="F32" s="23"/>
      <c r="G32" s="29"/>
      <c r="H32" s="3"/>
      <c r="I32" s="161"/>
    </row>
    <row r="33" spans="1:9">
      <c r="A33" s="24"/>
      <c r="B33" s="3"/>
      <c r="C33" s="160" t="b">
        <v>0</v>
      </c>
      <c r="D33" s="3"/>
      <c r="E33" s="3" t="s">
        <v>34</v>
      </c>
      <c r="F33" s="23"/>
      <c r="G33" s="29"/>
      <c r="H33" s="3"/>
      <c r="I33" s="161">
        <f t="shared" si="0"/>
        <v>0</v>
      </c>
    </row>
    <row r="34" spans="1:9" ht="12.75" customHeight="1">
      <c r="A34" s="24"/>
      <c r="B34" s="3"/>
      <c r="C34" s="3"/>
      <c r="D34" s="3"/>
      <c r="E34" s="3"/>
      <c r="F34" s="23"/>
      <c r="G34" s="29"/>
      <c r="H34" s="3"/>
      <c r="I34" s="161"/>
    </row>
    <row r="35" spans="1:9" ht="92.25" customHeight="1" thickBot="1">
      <c r="A35" s="25"/>
      <c r="B35" s="202" t="s">
        <v>19</v>
      </c>
      <c r="C35" s="202"/>
      <c r="D35" s="202"/>
      <c r="E35" s="202"/>
      <c r="F35" s="26"/>
      <c r="G35" s="31"/>
      <c r="H35" s="32"/>
      <c r="I35" s="33"/>
    </row>
    <row r="36" spans="1:9" ht="13.5" thickTop="1">
      <c r="A36" s="5"/>
      <c r="B36" s="3"/>
      <c r="C36" s="3"/>
      <c r="D36" s="3"/>
      <c r="E36" s="3"/>
      <c r="F36" s="3"/>
      <c r="G36" s="6"/>
      <c r="H36" s="3"/>
      <c r="I36" s="6"/>
    </row>
    <row r="37" spans="1:9">
      <c r="A37" s="85"/>
      <c r="B37" s="85"/>
      <c r="C37" s="85"/>
      <c r="D37" s="85"/>
      <c r="E37" s="85"/>
      <c r="F37" s="85"/>
      <c r="G37" s="86"/>
      <c r="H37" s="85"/>
      <c r="I37" s="86"/>
    </row>
    <row r="38" spans="1:9">
      <c r="A38" s="85"/>
      <c r="B38" s="85"/>
      <c r="C38" s="85"/>
      <c r="D38" s="85"/>
      <c r="E38" s="85"/>
      <c r="F38" s="85"/>
      <c r="G38" s="86"/>
      <c r="H38" s="85"/>
      <c r="I38" s="86"/>
    </row>
    <row r="39" spans="1:9">
      <c r="A39" s="85"/>
      <c r="B39" s="85"/>
      <c r="C39" s="85"/>
      <c r="D39" s="85"/>
      <c r="E39" s="85"/>
      <c r="F39" s="85"/>
      <c r="G39" s="86"/>
      <c r="H39" s="85"/>
      <c r="I39" s="86"/>
    </row>
    <row r="40" spans="1:9">
      <c r="A40" s="5"/>
      <c r="B40" s="3"/>
      <c r="C40" s="3"/>
      <c r="D40" s="3"/>
      <c r="E40" s="3"/>
      <c r="F40" s="3"/>
      <c r="G40" s="6"/>
      <c r="H40" s="3"/>
      <c r="I40" s="6"/>
    </row>
    <row r="41" spans="1:9">
      <c r="A41" s="5"/>
      <c r="B41" s="3"/>
      <c r="C41" s="3"/>
      <c r="D41" s="3"/>
      <c r="E41" s="3"/>
      <c r="F41" s="3"/>
      <c r="G41" s="6"/>
      <c r="H41" s="3"/>
      <c r="I41" s="6"/>
    </row>
  </sheetData>
  <sheetProtection algorithmName="SHA-512" hashValue="1t5LolhiQGOVhLGxzrXaD0OrJRmzquiBOuB/5WkFTNYz1MeRYisgJWnuVCu9enr5WWXlYHeIQuXeHjHgzFF3UA==" saltValue="B0ziaNQSZlMuMDPjIMnUQw==" spinCount="100000" sheet="1" objects="1" scenarios="1" selectLockedCells="1" selectUnlockedCells="1"/>
  <mergeCells count="10">
    <mergeCell ref="C2:F2"/>
    <mergeCell ref="C4:E4"/>
    <mergeCell ref="B35:E35"/>
    <mergeCell ref="B15:E15"/>
    <mergeCell ref="E24:F24"/>
    <mergeCell ref="B6:E6"/>
    <mergeCell ref="B7:E7"/>
    <mergeCell ref="B9:E9"/>
    <mergeCell ref="B11:E11"/>
    <mergeCell ref="B13:E13"/>
  </mergeCells>
  <printOptions horizontalCentered="1"/>
  <pageMargins left="0.5" right="0.5" top="0.5" bottom="1" header="0" footer="0.5"/>
  <pageSetup orientation="portrait" r:id="rId1"/>
  <headerFooter scaleWithDoc="0" alignWithMargins="0">
    <oddHeader xml:space="preserve">&amp;C&amp;"Arial Narrow,Bold"&amp;10
 </oddHeader>
    <oddFooter>&amp;CExhibit A - Page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
                <anchor moveWithCells="1">
                  <from>
                    <xdr:col>1</xdr:col>
                    <xdr:colOff>133350</xdr:colOff>
                    <xdr:row>15</xdr:row>
                    <xdr:rowOff>76200</xdr:rowOff>
                  </from>
                  <to>
                    <xdr:col>2</xdr:col>
                    <xdr:colOff>123825</xdr:colOff>
                    <xdr:row>16</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ltText="">
                <anchor moveWithCells="1">
                  <from>
                    <xdr:col>1</xdr:col>
                    <xdr:colOff>133350</xdr:colOff>
                    <xdr:row>15</xdr:row>
                    <xdr:rowOff>238125</xdr:rowOff>
                  </from>
                  <to>
                    <xdr:col>2</xdr:col>
                    <xdr:colOff>123825</xdr:colOff>
                    <xdr:row>17</xdr:row>
                    <xdr:rowOff>38100</xdr:rowOff>
                  </to>
                </anchor>
              </controlPr>
            </control>
          </mc:Choice>
        </mc:AlternateContent>
        <mc:AlternateContent xmlns:mc="http://schemas.openxmlformats.org/markup-compatibility/2006">
          <mc:Choice Requires="x14">
            <control shapeId="1033" r:id="rId6" name="Check Box 9">
              <controlPr defaultSize="0" autoFill="0" autoLine="0" autoPict="0" altText="">
                <anchor moveWithCells="1">
                  <from>
                    <xdr:col>1</xdr:col>
                    <xdr:colOff>133350</xdr:colOff>
                    <xdr:row>16</xdr:row>
                    <xdr:rowOff>142875</xdr:rowOff>
                  </from>
                  <to>
                    <xdr:col>2</xdr:col>
                    <xdr:colOff>123825</xdr:colOff>
                    <xdr:row>18</xdr:row>
                    <xdr:rowOff>38100</xdr:rowOff>
                  </to>
                </anchor>
              </controlPr>
            </control>
          </mc:Choice>
        </mc:AlternateContent>
        <mc:AlternateContent xmlns:mc="http://schemas.openxmlformats.org/markup-compatibility/2006">
          <mc:Choice Requires="x14">
            <control shapeId="1034" r:id="rId7" name="Check Box 10">
              <controlPr defaultSize="0" autoFill="0" autoLine="0" autoPict="0" altText="">
                <anchor moveWithCells="1">
                  <from>
                    <xdr:col>1</xdr:col>
                    <xdr:colOff>133350</xdr:colOff>
                    <xdr:row>17</xdr:row>
                    <xdr:rowOff>142875</xdr:rowOff>
                  </from>
                  <to>
                    <xdr:col>2</xdr:col>
                    <xdr:colOff>123825</xdr:colOff>
                    <xdr:row>19</xdr:row>
                    <xdr:rowOff>38100</xdr:rowOff>
                  </to>
                </anchor>
              </controlPr>
            </control>
          </mc:Choice>
        </mc:AlternateContent>
        <mc:AlternateContent xmlns:mc="http://schemas.openxmlformats.org/markup-compatibility/2006">
          <mc:Choice Requires="x14">
            <control shapeId="1035" r:id="rId8" name="Check Box 11">
              <controlPr defaultSize="0" autoFill="0" autoLine="0" autoPict="0" altText="">
                <anchor moveWithCells="1">
                  <from>
                    <xdr:col>1</xdr:col>
                    <xdr:colOff>133350</xdr:colOff>
                    <xdr:row>18</xdr:row>
                    <xdr:rowOff>142875</xdr:rowOff>
                  </from>
                  <to>
                    <xdr:col>2</xdr:col>
                    <xdr:colOff>123825</xdr:colOff>
                    <xdr:row>20</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ltText="">
                <anchor moveWithCells="1">
                  <from>
                    <xdr:col>1</xdr:col>
                    <xdr:colOff>133350</xdr:colOff>
                    <xdr:row>19</xdr:row>
                    <xdr:rowOff>142875</xdr:rowOff>
                  </from>
                  <to>
                    <xdr:col>2</xdr:col>
                    <xdr:colOff>123825</xdr:colOff>
                    <xdr:row>21</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ltText="">
                <anchor moveWithCells="1">
                  <from>
                    <xdr:col>1</xdr:col>
                    <xdr:colOff>133350</xdr:colOff>
                    <xdr:row>20</xdr:row>
                    <xdr:rowOff>142875</xdr:rowOff>
                  </from>
                  <to>
                    <xdr:col>2</xdr:col>
                    <xdr:colOff>123825</xdr:colOff>
                    <xdr:row>22</xdr:row>
                    <xdr:rowOff>38100</xdr:rowOff>
                  </to>
                </anchor>
              </controlPr>
            </control>
          </mc:Choice>
        </mc:AlternateContent>
        <mc:AlternateContent xmlns:mc="http://schemas.openxmlformats.org/markup-compatibility/2006">
          <mc:Choice Requires="x14">
            <control shapeId="1038" r:id="rId11" name="Check Box 14">
              <controlPr defaultSize="0" autoFill="0" autoLine="0" autoPict="0" altText="">
                <anchor moveWithCells="1">
                  <from>
                    <xdr:col>1</xdr:col>
                    <xdr:colOff>133350</xdr:colOff>
                    <xdr:row>21</xdr:row>
                    <xdr:rowOff>142875</xdr:rowOff>
                  </from>
                  <to>
                    <xdr:col>2</xdr:col>
                    <xdr:colOff>123825</xdr:colOff>
                    <xdr:row>23</xdr:row>
                    <xdr:rowOff>38100</xdr:rowOff>
                  </to>
                </anchor>
              </controlPr>
            </control>
          </mc:Choice>
        </mc:AlternateContent>
        <mc:AlternateContent xmlns:mc="http://schemas.openxmlformats.org/markup-compatibility/2006">
          <mc:Choice Requires="x14">
            <control shapeId="1039" r:id="rId12" name="Check Box 15">
              <controlPr defaultSize="0" autoFill="0" autoLine="0" autoPict="0" altText="">
                <anchor moveWithCells="1">
                  <from>
                    <xdr:col>1</xdr:col>
                    <xdr:colOff>133350</xdr:colOff>
                    <xdr:row>23</xdr:row>
                    <xdr:rowOff>190500</xdr:rowOff>
                  </from>
                  <to>
                    <xdr:col>2</xdr:col>
                    <xdr:colOff>123825</xdr:colOff>
                    <xdr:row>25</xdr:row>
                    <xdr:rowOff>38100</xdr:rowOff>
                  </to>
                </anchor>
              </controlPr>
            </control>
          </mc:Choice>
        </mc:AlternateContent>
        <mc:AlternateContent xmlns:mc="http://schemas.openxmlformats.org/markup-compatibility/2006">
          <mc:Choice Requires="x14">
            <control shapeId="1040" r:id="rId13" name="Check Box 16">
              <controlPr defaultSize="0" autoFill="0" autoLine="0" autoPict="0" altText="">
                <anchor moveWithCells="1">
                  <from>
                    <xdr:col>1</xdr:col>
                    <xdr:colOff>133350</xdr:colOff>
                    <xdr:row>25</xdr:row>
                    <xdr:rowOff>9525</xdr:rowOff>
                  </from>
                  <to>
                    <xdr:col>2</xdr:col>
                    <xdr:colOff>123825</xdr:colOff>
                    <xdr:row>25</xdr:row>
                    <xdr:rowOff>152400</xdr:rowOff>
                  </to>
                </anchor>
              </controlPr>
            </control>
          </mc:Choice>
        </mc:AlternateContent>
        <mc:AlternateContent xmlns:mc="http://schemas.openxmlformats.org/markup-compatibility/2006">
          <mc:Choice Requires="x14">
            <control shapeId="1041" r:id="rId14" name="Check Box 17">
              <controlPr defaultSize="0" autoFill="0" autoLine="0" autoPict="0" altText="">
                <anchor moveWithCells="1">
                  <from>
                    <xdr:col>1</xdr:col>
                    <xdr:colOff>133350</xdr:colOff>
                    <xdr:row>25</xdr:row>
                    <xdr:rowOff>142875</xdr:rowOff>
                  </from>
                  <to>
                    <xdr:col>2</xdr:col>
                    <xdr:colOff>123825</xdr:colOff>
                    <xdr:row>27</xdr:row>
                    <xdr:rowOff>38100</xdr:rowOff>
                  </to>
                </anchor>
              </controlPr>
            </control>
          </mc:Choice>
        </mc:AlternateContent>
        <mc:AlternateContent xmlns:mc="http://schemas.openxmlformats.org/markup-compatibility/2006">
          <mc:Choice Requires="x14">
            <control shapeId="1042" r:id="rId15" name="Check Box 18">
              <controlPr defaultSize="0" autoFill="0" autoLine="0" autoPict="0" altText="">
                <anchor moveWithCells="1">
                  <from>
                    <xdr:col>1</xdr:col>
                    <xdr:colOff>133350</xdr:colOff>
                    <xdr:row>31</xdr:row>
                    <xdr:rowOff>133350</xdr:rowOff>
                  </from>
                  <to>
                    <xdr:col>2</xdr:col>
                    <xdr:colOff>123825</xdr:colOff>
                    <xdr:row>33</xdr:row>
                    <xdr:rowOff>28575</xdr:rowOff>
                  </to>
                </anchor>
              </controlPr>
            </control>
          </mc:Choice>
        </mc:AlternateContent>
        <mc:AlternateContent xmlns:mc="http://schemas.openxmlformats.org/markup-compatibility/2006">
          <mc:Choice Requires="x14">
            <control shapeId="1043" r:id="rId16" name="Check Box 19">
              <controlPr defaultSize="0" autoFill="0" autoLine="0" autoPict="0" altText="">
                <anchor moveWithCells="1">
                  <from>
                    <xdr:col>1</xdr:col>
                    <xdr:colOff>133350</xdr:colOff>
                    <xdr:row>29</xdr:row>
                    <xdr:rowOff>142875</xdr:rowOff>
                  </from>
                  <to>
                    <xdr:col>2</xdr:col>
                    <xdr:colOff>123825</xdr:colOff>
                    <xdr:row>31</xdr:row>
                    <xdr:rowOff>38100</xdr:rowOff>
                  </to>
                </anchor>
              </controlPr>
            </control>
          </mc:Choice>
        </mc:AlternateContent>
        <mc:AlternateContent xmlns:mc="http://schemas.openxmlformats.org/markup-compatibility/2006">
          <mc:Choice Requires="x14">
            <control shapeId="1044" r:id="rId17" name="Check Box 20">
              <controlPr defaultSize="0" autoFill="0" autoLine="0" autoPict="0" altText="">
                <anchor moveWithCells="1">
                  <from>
                    <xdr:col>1</xdr:col>
                    <xdr:colOff>133350</xdr:colOff>
                    <xdr:row>28</xdr:row>
                    <xdr:rowOff>142875</xdr:rowOff>
                  </from>
                  <to>
                    <xdr:col>2</xdr:col>
                    <xdr:colOff>123825</xdr:colOff>
                    <xdr:row>30</xdr:row>
                    <xdr:rowOff>38100</xdr:rowOff>
                  </to>
                </anchor>
              </controlPr>
            </control>
          </mc:Choice>
        </mc:AlternateContent>
        <mc:AlternateContent xmlns:mc="http://schemas.openxmlformats.org/markup-compatibility/2006">
          <mc:Choice Requires="x14">
            <control shapeId="1045" r:id="rId18" name="Check Box 21">
              <controlPr defaultSize="0" autoFill="0" autoLine="0" autoPict="0" altText="">
                <anchor moveWithCells="1">
                  <from>
                    <xdr:col>1</xdr:col>
                    <xdr:colOff>133350</xdr:colOff>
                    <xdr:row>26</xdr:row>
                    <xdr:rowOff>142875</xdr:rowOff>
                  </from>
                  <to>
                    <xdr:col>2</xdr:col>
                    <xdr:colOff>123825</xdr:colOff>
                    <xdr:row>28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31"/>
  <sheetViews>
    <sheetView showGridLines="0" topLeftCell="A7" zoomScaleNormal="100" workbookViewId="0">
      <selection activeCell="M17" sqref="M17"/>
    </sheetView>
  </sheetViews>
  <sheetFormatPr defaultColWidth="9.140625" defaultRowHeight="12.75"/>
  <cols>
    <col min="1" max="1" width="4.28515625" style="2" customWidth="1"/>
    <col min="2" max="2" width="4.7109375" style="2" customWidth="1"/>
    <col min="3" max="3" width="4.42578125" style="2" customWidth="1"/>
    <col min="4" max="4" width="1.28515625" style="2" customWidth="1"/>
    <col min="5" max="5" width="42.140625" style="2" customWidth="1"/>
    <col min="6" max="6" width="6.5703125" style="2" customWidth="1"/>
    <col min="7" max="8" width="4.140625" style="2" customWidth="1"/>
    <col min="9" max="9" width="6.42578125" style="7" customWidth="1"/>
    <col min="10" max="10" width="2.42578125" style="2" customWidth="1"/>
    <col min="11" max="11" width="7.85546875" style="7" customWidth="1"/>
    <col min="12" max="16384" width="9.140625" style="2"/>
  </cols>
  <sheetData>
    <row r="1" spans="1:11" ht="35.25" customHeight="1" thickBot="1">
      <c r="A1" s="126"/>
      <c r="B1" s="126"/>
      <c r="C1" s="126"/>
      <c r="D1" s="126"/>
      <c r="E1" s="127" t="s">
        <v>74</v>
      </c>
      <c r="F1" s="126"/>
      <c r="G1" s="126"/>
      <c r="H1" s="126"/>
      <c r="I1" s="87" t="s">
        <v>0</v>
      </c>
      <c r="J1" s="1"/>
      <c r="K1" s="87" t="s">
        <v>1</v>
      </c>
    </row>
    <row r="2" spans="1:11" ht="21" customHeight="1" thickTop="1">
      <c r="A2" s="19"/>
      <c r="B2" s="20"/>
      <c r="C2" s="20"/>
      <c r="D2" s="20"/>
      <c r="E2" s="20"/>
      <c r="F2" s="20"/>
      <c r="G2" s="20"/>
      <c r="H2" s="21"/>
      <c r="I2" s="36"/>
      <c r="J2" s="20"/>
      <c r="K2" s="34"/>
    </row>
    <row r="3" spans="1:11" ht="51.75" customHeight="1">
      <c r="A3" s="35" t="s">
        <v>20</v>
      </c>
      <c r="B3" s="203" t="s">
        <v>79</v>
      </c>
      <c r="C3" s="203"/>
      <c r="D3" s="203"/>
      <c r="E3" s="203"/>
      <c r="F3" s="3"/>
      <c r="G3" s="3"/>
      <c r="H3" s="23"/>
      <c r="I3" s="118"/>
      <c r="J3" s="3"/>
      <c r="K3" s="30"/>
    </row>
    <row r="4" spans="1:11" ht="8.25" customHeight="1">
      <c r="A4" s="24"/>
      <c r="B4" s="3"/>
      <c r="C4" s="3"/>
      <c r="D4" s="3"/>
      <c r="E4" s="3"/>
      <c r="F4" s="3"/>
      <c r="G4" s="3"/>
      <c r="H4" s="23"/>
      <c r="I4" s="118"/>
      <c r="J4" s="3"/>
      <c r="K4" s="30"/>
    </row>
    <row r="5" spans="1:11">
      <c r="A5" s="24"/>
      <c r="B5" s="209" t="s">
        <v>64</v>
      </c>
      <c r="C5" s="209"/>
      <c r="D5" s="209"/>
      <c r="E5" s="209"/>
      <c r="F5" s="3"/>
      <c r="G5" s="3"/>
      <c r="H5" s="23"/>
      <c r="I5" s="118">
        <v>1</v>
      </c>
      <c r="J5" s="3"/>
      <c r="K5" s="148">
        <f>IF(K7=TRUE, 1, 0)</f>
        <v>0</v>
      </c>
    </row>
    <row r="6" spans="1:11">
      <c r="A6" s="24"/>
      <c r="B6" s="119"/>
      <c r="C6" s="119"/>
      <c r="D6" s="119"/>
      <c r="E6" s="119"/>
      <c r="F6" s="3"/>
      <c r="G6" s="3"/>
      <c r="H6" s="23"/>
      <c r="I6" s="118"/>
      <c r="J6" s="3"/>
      <c r="K6" s="30"/>
    </row>
    <row r="7" spans="1:11" ht="48" customHeight="1">
      <c r="A7" s="24"/>
      <c r="B7" s="210" t="s">
        <v>50</v>
      </c>
      <c r="C7" s="210"/>
      <c r="D7" s="210"/>
      <c r="E7" s="210"/>
      <c r="F7" s="3"/>
      <c r="G7" s="3"/>
      <c r="H7" s="23"/>
      <c r="I7" s="118"/>
      <c r="J7" s="3"/>
      <c r="K7" s="165" t="b">
        <v>0</v>
      </c>
    </row>
    <row r="8" spans="1:11" ht="81.75" customHeight="1" thickBot="1">
      <c r="A8" s="25"/>
      <c r="B8" s="211" t="s">
        <v>78</v>
      </c>
      <c r="C8" s="211"/>
      <c r="D8" s="211"/>
      <c r="E8" s="211"/>
      <c r="F8" s="32"/>
      <c r="G8" s="32"/>
      <c r="H8" s="26"/>
      <c r="I8" s="31"/>
      <c r="J8" s="32"/>
      <c r="K8" s="33"/>
    </row>
    <row r="9" spans="1:11" ht="13.5" thickTop="1">
      <c r="A9" s="19"/>
      <c r="B9" s="20"/>
      <c r="C9" s="20"/>
      <c r="D9" s="20"/>
      <c r="E9" s="20"/>
      <c r="F9" s="176"/>
      <c r="G9" s="176"/>
      <c r="H9" s="177"/>
      <c r="I9" s="37"/>
      <c r="J9" s="20"/>
      <c r="K9" s="38"/>
    </row>
    <row r="10" spans="1:11" ht="68.25" customHeight="1">
      <c r="A10" s="35" t="s">
        <v>21</v>
      </c>
      <c r="B10" s="203" t="s">
        <v>80</v>
      </c>
      <c r="C10" s="203"/>
      <c r="D10" s="203"/>
      <c r="E10" s="203"/>
      <c r="F10" s="85"/>
      <c r="G10" s="85"/>
      <c r="H10" s="178"/>
      <c r="I10" s="39">
        <v>1</v>
      </c>
      <c r="J10" s="3"/>
      <c r="K10" s="149">
        <f>IF(K24=TRUE, 1, 0)</f>
        <v>0</v>
      </c>
    </row>
    <row r="11" spans="1:11" ht="7.5" customHeight="1">
      <c r="A11" s="24"/>
      <c r="B11" s="3"/>
      <c r="C11" s="3"/>
      <c r="D11" s="3"/>
      <c r="E11" s="3"/>
      <c r="F11" s="85"/>
      <c r="G11" s="85"/>
      <c r="H11" s="178"/>
      <c r="I11" s="40"/>
      <c r="J11" s="3"/>
      <c r="K11" s="41"/>
    </row>
    <row r="12" spans="1:11" ht="13.5" customHeight="1">
      <c r="A12" s="24"/>
      <c r="B12" s="3" t="s">
        <v>24</v>
      </c>
      <c r="C12" s="3"/>
      <c r="D12" s="3"/>
      <c r="E12" s="3"/>
      <c r="F12" s="85"/>
      <c r="G12" s="85"/>
      <c r="H12" s="178"/>
      <c r="I12" s="40"/>
      <c r="J12" s="3"/>
      <c r="K12" s="41"/>
    </row>
    <row r="13" spans="1:11" ht="15.75" customHeight="1">
      <c r="A13" s="24"/>
      <c r="B13" s="8" t="s">
        <v>25</v>
      </c>
      <c r="C13" s="8"/>
      <c r="D13" s="8"/>
      <c r="E13" s="8"/>
      <c r="F13" s="85"/>
      <c r="G13" s="85"/>
      <c r="H13" s="178"/>
      <c r="I13" s="40"/>
      <c r="J13" s="3"/>
      <c r="K13" s="41"/>
    </row>
    <row r="14" spans="1:11" ht="6.75" customHeight="1">
      <c r="A14" s="24"/>
      <c r="B14" s="3"/>
      <c r="C14" s="3"/>
      <c r="D14" s="3"/>
      <c r="E14" s="3"/>
      <c r="F14" s="85"/>
      <c r="G14" s="85"/>
      <c r="H14" s="178"/>
      <c r="I14" s="40"/>
      <c r="J14" s="3"/>
      <c r="K14" s="41"/>
    </row>
    <row r="15" spans="1:11">
      <c r="A15" s="24"/>
      <c r="B15" s="3" t="s">
        <v>26</v>
      </c>
      <c r="C15" s="3"/>
      <c r="D15" s="3"/>
      <c r="E15" s="3"/>
      <c r="F15" s="85"/>
      <c r="G15" s="85"/>
      <c r="H15" s="178"/>
      <c r="I15" s="40"/>
      <c r="J15" s="3"/>
      <c r="K15" s="41"/>
    </row>
    <row r="16" spans="1:11" ht="6" customHeight="1">
      <c r="A16" s="24"/>
      <c r="B16" s="3"/>
      <c r="C16" s="3"/>
      <c r="D16" s="3"/>
      <c r="E16" s="3"/>
      <c r="F16" s="85"/>
      <c r="G16" s="85"/>
      <c r="H16" s="178"/>
      <c r="I16" s="40"/>
      <c r="J16" s="3"/>
      <c r="K16" s="41"/>
    </row>
    <row r="17" spans="1:11" ht="26.25" customHeight="1">
      <c r="A17" s="24"/>
      <c r="B17" s="3"/>
      <c r="C17" s="180" t="s">
        <v>27</v>
      </c>
      <c r="D17" s="208" t="s">
        <v>28</v>
      </c>
      <c r="E17" s="208"/>
      <c r="F17" s="85"/>
      <c r="G17" s="85"/>
      <c r="H17" s="178"/>
      <c r="I17" s="40"/>
      <c r="J17" s="3"/>
      <c r="K17" s="41"/>
    </row>
    <row r="18" spans="1:11" ht="6" customHeight="1">
      <c r="A18" s="24"/>
      <c r="B18" s="3"/>
      <c r="C18" s="180"/>
      <c r="D18" s="181"/>
      <c r="E18" s="182"/>
      <c r="F18" s="85"/>
      <c r="G18" s="85"/>
      <c r="H18" s="178"/>
      <c r="I18" s="40"/>
      <c r="J18" s="3"/>
      <c r="K18" s="41"/>
    </row>
    <row r="19" spans="1:11" ht="12.75" customHeight="1">
      <c r="A19" s="24"/>
      <c r="B19" s="3"/>
      <c r="C19" s="183" t="s">
        <v>29</v>
      </c>
      <c r="D19" s="182" t="s">
        <v>30</v>
      </c>
      <c r="E19" s="182"/>
      <c r="F19" s="85"/>
      <c r="G19" s="85"/>
      <c r="H19" s="178"/>
      <c r="I19" s="40"/>
      <c r="J19" s="3"/>
      <c r="K19" s="41"/>
    </row>
    <row r="20" spans="1:11" ht="6" customHeight="1">
      <c r="A20" s="24"/>
      <c r="B20" s="3"/>
      <c r="C20" s="183"/>
      <c r="D20" s="182"/>
      <c r="E20" s="182"/>
      <c r="F20" s="85"/>
      <c r="G20" s="85"/>
      <c r="H20" s="178"/>
      <c r="I20" s="40"/>
      <c r="J20" s="3"/>
      <c r="K20" s="41"/>
    </row>
    <row r="21" spans="1:11" ht="52.5" customHeight="1">
      <c r="A21" s="24"/>
      <c r="B21" s="3"/>
      <c r="C21" s="183" t="s">
        <v>31</v>
      </c>
      <c r="D21" s="208" t="s">
        <v>66</v>
      </c>
      <c r="E21" s="208"/>
      <c r="F21" s="85"/>
      <c r="G21" s="85"/>
      <c r="H21" s="178"/>
      <c r="I21" s="40"/>
      <c r="J21" s="3"/>
      <c r="K21" s="41"/>
    </row>
    <row r="22" spans="1:11">
      <c r="A22" s="24"/>
      <c r="B22" s="3"/>
      <c r="C22" s="3"/>
      <c r="D22" s="3"/>
      <c r="E22" s="3"/>
      <c r="F22" s="85"/>
      <c r="G22" s="85"/>
      <c r="H22" s="178"/>
      <c r="I22" s="40"/>
      <c r="J22" s="3"/>
      <c r="K22" s="41"/>
    </row>
    <row r="23" spans="1:11" ht="46.5" customHeight="1">
      <c r="A23" s="24"/>
      <c r="B23" s="207" t="s">
        <v>50</v>
      </c>
      <c r="C23" s="207"/>
      <c r="D23" s="207"/>
      <c r="E23" s="207"/>
      <c r="F23" s="85"/>
      <c r="G23" s="85"/>
      <c r="H23" s="178"/>
      <c r="I23" s="40"/>
      <c r="J23" s="3"/>
      <c r="K23" s="41"/>
    </row>
    <row r="24" spans="1:11" ht="57" customHeight="1">
      <c r="A24" s="24"/>
      <c r="B24" s="207" t="s">
        <v>81</v>
      </c>
      <c r="C24" s="207"/>
      <c r="D24" s="207"/>
      <c r="E24" s="207"/>
      <c r="F24" s="85"/>
      <c r="G24" s="85"/>
      <c r="H24" s="178"/>
      <c r="I24" s="40"/>
      <c r="J24" s="3"/>
      <c r="K24" s="166" t="b">
        <v>0</v>
      </c>
    </row>
    <row r="25" spans="1:11" ht="18.75" customHeight="1" thickBot="1">
      <c r="A25" s="25"/>
      <c r="B25" s="32"/>
      <c r="C25" s="32"/>
      <c r="D25" s="32"/>
      <c r="E25" s="32"/>
      <c r="F25" s="92"/>
      <c r="G25" s="92"/>
      <c r="H25" s="179"/>
      <c r="I25" s="42"/>
      <c r="J25" s="32"/>
      <c r="K25" s="43"/>
    </row>
    <row r="26" spans="1:11" ht="13.5" thickTop="1">
      <c r="A26" s="5"/>
      <c r="B26" s="3"/>
      <c r="C26" s="3"/>
      <c r="D26" s="3"/>
      <c r="E26" s="3"/>
      <c r="F26" s="3"/>
      <c r="G26" s="3"/>
      <c r="H26" s="3"/>
      <c r="I26" s="6"/>
      <c r="J26" s="3"/>
      <c r="K26" s="6"/>
    </row>
    <row r="27" spans="1:11">
      <c r="A27" s="85"/>
      <c r="B27" s="85"/>
      <c r="C27" s="85"/>
      <c r="D27" s="85"/>
      <c r="E27" s="85"/>
      <c r="F27" s="85"/>
      <c r="G27" s="85"/>
      <c r="H27" s="85"/>
      <c r="I27" s="86"/>
      <c r="J27" s="85"/>
      <c r="K27" s="86"/>
    </row>
    <row r="28" spans="1:11">
      <c r="A28" s="85"/>
      <c r="B28" s="85"/>
      <c r="C28" s="85"/>
      <c r="D28" s="85"/>
      <c r="E28" s="85"/>
      <c r="F28" s="85"/>
      <c r="G28" s="85"/>
      <c r="H28" s="85"/>
      <c r="I28" s="86"/>
      <c r="J28" s="85"/>
      <c r="K28" s="86"/>
    </row>
    <row r="29" spans="1:11">
      <c r="A29" s="85"/>
      <c r="B29" s="85"/>
      <c r="C29" s="85"/>
      <c r="D29" s="85"/>
      <c r="E29" s="85"/>
      <c r="F29" s="85"/>
      <c r="G29" s="85"/>
      <c r="H29" s="85"/>
      <c r="I29" s="86"/>
      <c r="J29" s="85"/>
      <c r="K29" s="86"/>
    </row>
    <row r="30" spans="1:11">
      <c r="A30" s="5"/>
      <c r="B30" s="3"/>
      <c r="C30" s="3"/>
      <c r="D30" s="3"/>
      <c r="E30" s="3"/>
      <c r="F30" s="3"/>
      <c r="G30" s="3"/>
      <c r="H30" s="3"/>
      <c r="I30" s="6"/>
      <c r="J30" s="3"/>
      <c r="K30" s="6"/>
    </row>
    <row r="31" spans="1:11">
      <c r="A31" s="5"/>
      <c r="B31" s="3"/>
      <c r="C31" s="3"/>
      <c r="D31" s="3"/>
      <c r="E31" s="3"/>
      <c r="F31" s="3"/>
      <c r="G31" s="3"/>
      <c r="H31" s="3"/>
      <c r="I31" s="6"/>
      <c r="J31" s="3"/>
      <c r="K31" s="6"/>
    </row>
  </sheetData>
  <sheetProtection algorithmName="SHA-512" hashValue="l+fgkkTqACM8WkbDZ9olJgdSJ97eXyFEo01dfP9Kd7WSfqQGKoxl5mjvXhmz50gZCEizDTOHaNwxLVX8n0k5uA==" saltValue="3Zf29Z3fXR2bnvABLHmfbg==" spinCount="100000" sheet="1" objects="1" scenarios="1" selectLockedCells="1" selectUnlockedCells="1"/>
  <mergeCells count="9">
    <mergeCell ref="B23:E23"/>
    <mergeCell ref="B24:E24"/>
    <mergeCell ref="D21:E21"/>
    <mergeCell ref="D17:E17"/>
    <mergeCell ref="B3:E3"/>
    <mergeCell ref="B5:E5"/>
    <mergeCell ref="B7:E7"/>
    <mergeCell ref="B8:E8"/>
    <mergeCell ref="B10:E10"/>
  </mergeCells>
  <pageMargins left="0.7" right="0.7" top="0.75" bottom="0.75" header="0" footer="0.3"/>
  <pageSetup orientation="portrait" r:id="rId1"/>
  <headerFooter scaleWithDoc="0" alignWithMargins="0">
    <oddFooter>&amp;CExh&amp;10i&amp;11bit A - Page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ltText="">
                <anchor moveWithCells="1">
                  <from>
                    <xdr:col>4</xdr:col>
                    <xdr:colOff>504825</xdr:colOff>
                    <xdr:row>7</xdr:row>
                    <xdr:rowOff>638175</xdr:rowOff>
                  </from>
                  <to>
                    <xdr:col>4</xdr:col>
                    <xdr:colOff>2019300</xdr:colOff>
                    <xdr:row>7</xdr:row>
                    <xdr:rowOff>914400</xdr:rowOff>
                  </to>
                </anchor>
              </controlPr>
            </control>
          </mc:Choice>
        </mc:AlternateContent>
        <mc:AlternateContent xmlns:mc="http://schemas.openxmlformats.org/markup-compatibility/2006">
          <mc:Choice Requires="x14">
            <control shapeId="2061" r:id="rId5" name="Check Box 13">
              <controlPr defaultSize="0" autoFill="0" autoLine="0" autoPict="0" altText="">
                <anchor moveWithCells="1">
                  <from>
                    <xdr:col>4</xdr:col>
                    <xdr:colOff>514350</xdr:colOff>
                    <xdr:row>23</xdr:row>
                    <xdr:rowOff>666750</xdr:rowOff>
                  </from>
                  <to>
                    <xdr:col>4</xdr:col>
                    <xdr:colOff>2028825</xdr:colOff>
                    <xdr:row>24</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J22"/>
  <sheetViews>
    <sheetView showGridLines="0" zoomScaleNormal="100" workbookViewId="0">
      <selection activeCell="M6" sqref="M6"/>
    </sheetView>
  </sheetViews>
  <sheetFormatPr defaultColWidth="9.140625" defaultRowHeight="16.5" customHeight="1"/>
  <cols>
    <col min="1" max="1" width="4.28515625" style="2" customWidth="1"/>
    <col min="2" max="2" width="5.42578125" style="2" customWidth="1"/>
    <col min="3" max="3" width="3.42578125" style="2" customWidth="1"/>
    <col min="4" max="4" width="3.5703125" style="2" customWidth="1"/>
    <col min="5" max="5" width="3" style="2" customWidth="1"/>
    <col min="6" max="6" width="50.28515625" style="2" customWidth="1"/>
    <col min="7" max="7" width="4.28515625" style="2" customWidth="1"/>
    <col min="8" max="8" width="6.42578125" style="93" customWidth="1"/>
    <col min="9" max="9" width="3.140625" style="2" customWidth="1"/>
    <col min="10" max="10" width="6.42578125" style="91" customWidth="1"/>
    <col min="11" max="16384" width="9.140625" style="2"/>
  </cols>
  <sheetData>
    <row r="1" spans="1:10" s="97" customFormat="1" ht="42.75" customHeight="1" thickBot="1">
      <c r="A1" s="212" t="s">
        <v>75</v>
      </c>
      <c r="B1" s="212"/>
      <c r="C1" s="212"/>
      <c r="D1" s="212"/>
      <c r="E1" s="212"/>
      <c r="F1" s="212"/>
      <c r="G1" s="212"/>
      <c r="H1" s="87" t="s">
        <v>0</v>
      </c>
      <c r="I1" s="96"/>
      <c r="J1" s="87" t="s">
        <v>1</v>
      </c>
    </row>
    <row r="2" spans="1:10" ht="16.5" customHeight="1" thickTop="1">
      <c r="A2" s="37"/>
      <c r="B2" s="20"/>
      <c r="C2" s="20"/>
      <c r="D2" s="20"/>
      <c r="E2" s="20"/>
      <c r="F2" s="20"/>
      <c r="G2" s="21"/>
      <c r="H2" s="44"/>
      <c r="I2" s="20"/>
      <c r="J2" s="38"/>
    </row>
    <row r="3" spans="1:10" ht="94.5" customHeight="1">
      <c r="A3" s="35" t="s">
        <v>22</v>
      </c>
      <c r="B3" s="206" t="s">
        <v>76</v>
      </c>
      <c r="C3" s="206"/>
      <c r="D3" s="206"/>
      <c r="E3" s="206"/>
      <c r="F3" s="206"/>
      <c r="G3" s="23"/>
      <c r="H3" s="39" t="s">
        <v>62</v>
      </c>
      <c r="I3" s="3"/>
      <c r="J3" s="149">
        <f>IF(J5&gt;1,J5,0)</f>
        <v>0</v>
      </c>
    </row>
    <row r="4" spans="1:10" ht="20.25" customHeight="1">
      <c r="A4" s="40"/>
      <c r="B4" s="3"/>
      <c r="C4" s="3"/>
      <c r="D4" s="3"/>
      <c r="E4" s="3"/>
      <c r="F4" s="3"/>
      <c r="G4" s="23"/>
      <c r="H4" s="45"/>
      <c r="I4" s="3"/>
      <c r="J4" s="41"/>
    </row>
    <row r="5" spans="1:10" ht="16.5" customHeight="1">
      <c r="A5" s="163" t="b">
        <v>0</v>
      </c>
      <c r="B5" s="209" t="s">
        <v>68</v>
      </c>
      <c r="C5" s="209"/>
      <c r="D5" s="209"/>
      <c r="E5" s="209"/>
      <c r="F5" s="209"/>
      <c r="G5" s="23"/>
      <c r="H5" s="45"/>
      <c r="I5" s="3"/>
      <c r="J5" s="166">
        <v>1</v>
      </c>
    </row>
    <row r="6" spans="1:10" ht="16.5" customHeight="1">
      <c r="A6" s="163" t="b">
        <v>0</v>
      </c>
      <c r="B6" s="209" t="s">
        <v>69</v>
      </c>
      <c r="C6" s="209"/>
      <c r="D6" s="209"/>
      <c r="E6" s="209"/>
      <c r="F6" s="209"/>
      <c r="G6" s="23"/>
      <c r="H6" s="45"/>
      <c r="I6" s="3"/>
      <c r="J6" s="162"/>
    </row>
    <row r="7" spans="1:10" ht="7.5" customHeight="1">
      <c r="A7" s="40"/>
      <c r="B7" s="3"/>
      <c r="C7" s="3"/>
      <c r="D7" s="3"/>
      <c r="E7" s="3"/>
      <c r="F7" s="3"/>
      <c r="G7" s="23"/>
      <c r="H7" s="45"/>
      <c r="I7" s="3"/>
      <c r="J7" s="41"/>
    </row>
    <row r="8" spans="1:10" ht="13.5" customHeight="1" thickBot="1">
      <c r="A8" s="42"/>
      <c r="B8" s="32"/>
      <c r="C8" s="32"/>
      <c r="D8" s="92"/>
      <c r="E8" s="32"/>
      <c r="F8" s="32"/>
      <c r="G8" s="26"/>
      <c r="H8" s="46"/>
      <c r="I8" s="32"/>
      <c r="J8" s="43"/>
    </row>
    <row r="9" spans="1:10" s="94" customFormat="1" ht="13.5" thickTop="1">
      <c r="A9" s="57"/>
      <c r="B9" s="48"/>
      <c r="C9" s="48"/>
      <c r="D9" s="48"/>
      <c r="E9" s="48"/>
      <c r="F9" s="48"/>
      <c r="G9" s="100"/>
      <c r="H9" s="60"/>
      <c r="I9" s="48"/>
      <c r="J9" s="38"/>
    </row>
    <row r="10" spans="1:10" s="94" customFormat="1" ht="40.5" customHeight="1">
      <c r="A10" s="35" t="s">
        <v>23</v>
      </c>
      <c r="B10" s="203" t="s">
        <v>82</v>
      </c>
      <c r="C10" s="203"/>
      <c r="D10" s="203"/>
      <c r="E10" s="203"/>
      <c r="F10" s="203"/>
      <c r="G10" s="105"/>
      <c r="H10" s="39">
        <v>15</v>
      </c>
      <c r="I10" s="14"/>
      <c r="J10" s="149">
        <f>IF(J20=TRUE, 15, 0)</f>
        <v>0</v>
      </c>
    </row>
    <row r="11" spans="1:10" s="94" customFormat="1" ht="3.75" customHeight="1">
      <c r="A11" s="58"/>
      <c r="B11" s="14"/>
      <c r="C11" s="14"/>
      <c r="D11" s="14"/>
      <c r="E11" s="14"/>
      <c r="F11" s="14"/>
      <c r="G11" s="105"/>
      <c r="H11" s="39"/>
      <c r="I11" s="14"/>
      <c r="J11" s="41"/>
    </row>
    <row r="12" spans="1:10" s="94" customFormat="1" ht="80.25" customHeight="1">
      <c r="A12" s="58"/>
      <c r="B12" s="207" t="s">
        <v>83</v>
      </c>
      <c r="C12" s="207"/>
      <c r="D12" s="207"/>
      <c r="E12" s="207"/>
      <c r="F12" s="207"/>
      <c r="G12" s="105"/>
      <c r="H12" s="39"/>
      <c r="I12" s="14"/>
      <c r="J12" s="41"/>
    </row>
    <row r="13" spans="1:10" s="94" customFormat="1" ht="6" customHeight="1">
      <c r="A13" s="58"/>
      <c r="B13" s="14"/>
      <c r="C13" s="14"/>
      <c r="D13" s="14"/>
      <c r="E13" s="14"/>
      <c r="F13" s="14"/>
      <c r="G13" s="105"/>
      <c r="H13" s="39"/>
      <c r="I13" s="14"/>
      <c r="J13" s="41"/>
    </row>
    <row r="14" spans="1:10" s="94" customFormat="1" ht="95.25" customHeight="1">
      <c r="A14" s="58"/>
      <c r="B14" s="175" t="s">
        <v>42</v>
      </c>
      <c r="C14" s="207" t="s">
        <v>84</v>
      </c>
      <c r="D14" s="207"/>
      <c r="E14" s="207"/>
      <c r="F14" s="207"/>
      <c r="G14" s="105"/>
      <c r="H14" s="39"/>
      <c r="I14" s="14"/>
      <c r="J14" s="41"/>
    </row>
    <row r="15" spans="1:10" s="94" customFormat="1" ht="5.25" customHeight="1">
      <c r="A15" s="58"/>
      <c r="B15" s="14"/>
      <c r="C15" s="14"/>
      <c r="D15" s="14"/>
      <c r="E15" s="14"/>
      <c r="F15" s="14"/>
      <c r="G15" s="105"/>
      <c r="H15" s="39"/>
      <c r="I15" s="14"/>
      <c r="J15" s="41"/>
    </row>
    <row r="16" spans="1:10" s="94" customFormat="1" ht="38.450000000000003" customHeight="1">
      <c r="A16" s="58"/>
      <c r="B16" s="213" t="s">
        <v>85</v>
      </c>
      <c r="C16" s="213"/>
      <c r="D16" s="213"/>
      <c r="E16" s="213"/>
      <c r="F16" s="213"/>
      <c r="G16" s="105"/>
      <c r="H16" s="39"/>
      <c r="I16" s="14"/>
      <c r="J16" s="41"/>
    </row>
    <row r="17" spans="1:10" s="94" customFormat="1" ht="7.5" customHeight="1">
      <c r="A17" s="58"/>
      <c r="B17" s="14"/>
      <c r="C17" s="14"/>
      <c r="D17" s="14"/>
      <c r="E17" s="14"/>
      <c r="F17" s="14"/>
      <c r="G17" s="105"/>
      <c r="H17" s="39"/>
      <c r="I17" s="14"/>
      <c r="J17" s="41"/>
    </row>
    <row r="18" spans="1:10" s="94" customFormat="1" ht="26.25" customHeight="1">
      <c r="A18" s="58"/>
      <c r="B18" s="203" t="s">
        <v>56</v>
      </c>
      <c r="C18" s="203"/>
      <c r="D18" s="203"/>
      <c r="E18" s="203"/>
      <c r="F18" s="203"/>
      <c r="G18" s="105"/>
      <c r="H18" s="39"/>
      <c r="I18" s="14"/>
      <c r="J18" s="41"/>
    </row>
    <row r="19" spans="1:10" s="94" customFormat="1" ht="7.5" customHeight="1">
      <c r="A19" s="58"/>
      <c r="B19" s="14"/>
      <c r="C19" s="14"/>
      <c r="D19" s="14"/>
      <c r="E19" s="14"/>
      <c r="F19" s="14"/>
      <c r="G19" s="105"/>
      <c r="H19" s="39"/>
      <c r="I19" s="14"/>
      <c r="J19" s="41"/>
    </row>
    <row r="20" spans="1:10" s="94" customFormat="1" ht="187.5" customHeight="1">
      <c r="A20" s="58"/>
      <c r="B20" s="203" t="s">
        <v>86</v>
      </c>
      <c r="C20" s="203"/>
      <c r="D20" s="203"/>
      <c r="E20" s="203"/>
      <c r="F20" s="203"/>
      <c r="G20" s="105"/>
      <c r="H20" s="39"/>
      <c r="I20" s="14"/>
      <c r="J20" s="166" t="b">
        <v>0</v>
      </c>
    </row>
    <row r="21" spans="1:10" s="94" customFormat="1" ht="23.25" customHeight="1" thickBot="1">
      <c r="A21" s="59"/>
      <c r="B21" s="53"/>
      <c r="C21" s="53"/>
      <c r="D21" s="53"/>
      <c r="E21" s="53"/>
      <c r="F21" s="53"/>
      <c r="G21" s="110"/>
      <c r="H21" s="61"/>
      <c r="I21" s="53"/>
      <c r="J21" s="164" t="b">
        <v>0</v>
      </c>
    </row>
    <row r="22" spans="1:10" ht="16.5" customHeight="1" thickTop="1"/>
  </sheetData>
  <sheetProtection algorithmName="SHA-512" hashValue="OIQKY7/oTNgzJI8vvzEwxUoc8ofgMBUZPpA2BSAXwuOZBjbAKgMl4uRKF9TURzX1jowmA3467O5N5mAYwtPChw==" saltValue="jHWYp4viQqP6bEduzhHvIg==" spinCount="100000" sheet="1" objects="1" scenarios="1" selectLockedCells="1" selectUnlockedCells="1"/>
  <protectedRanges>
    <protectedRange sqref="C21:D21" name="Range1"/>
  </protectedRanges>
  <mergeCells count="10">
    <mergeCell ref="B20:F20"/>
    <mergeCell ref="A1:G1"/>
    <mergeCell ref="B6:F6"/>
    <mergeCell ref="B3:F3"/>
    <mergeCell ref="B5:F5"/>
    <mergeCell ref="B10:F10"/>
    <mergeCell ref="B12:F12"/>
    <mergeCell ref="C14:F14"/>
    <mergeCell ref="B16:F16"/>
    <mergeCell ref="B18:F18"/>
  </mergeCells>
  <printOptions horizontalCentered="1"/>
  <pageMargins left="0.45" right="0.45" top="0" bottom="1" header="0" footer="0.5"/>
  <pageSetup orientation="portrait" r:id="rId1"/>
  <headerFooter scaleWithDoc="0" alignWithMargins="0">
    <oddFooter>&amp;CExhibit A - Page 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Option Button 5">
              <controlPr defaultSize="0" autoFill="0" autoLine="0" autoPict="0">
                <anchor moveWithCells="1">
                  <from>
                    <xdr:col>5</xdr:col>
                    <xdr:colOff>2552700</xdr:colOff>
                    <xdr:row>3</xdr:row>
                    <xdr:rowOff>19050</xdr:rowOff>
                  </from>
                  <to>
                    <xdr:col>7</xdr:col>
                    <xdr:colOff>66675</xdr:colOff>
                    <xdr:row>3</xdr:row>
                    <xdr:rowOff>247650</xdr:rowOff>
                  </to>
                </anchor>
              </controlPr>
            </control>
          </mc:Choice>
        </mc:AlternateContent>
        <mc:AlternateContent xmlns:mc="http://schemas.openxmlformats.org/markup-compatibility/2006">
          <mc:Choice Requires="x14">
            <control shapeId="4102" r:id="rId5" name="Option Button 6">
              <controlPr defaultSize="0" autoFill="0" autoLine="0" autoPict="0">
                <anchor moveWithCells="1">
                  <from>
                    <xdr:col>5</xdr:col>
                    <xdr:colOff>2552700</xdr:colOff>
                    <xdr:row>3</xdr:row>
                    <xdr:rowOff>228600</xdr:rowOff>
                  </from>
                  <to>
                    <xdr:col>7</xdr:col>
                    <xdr:colOff>66675</xdr:colOff>
                    <xdr:row>4</xdr:row>
                    <xdr:rowOff>200025</xdr:rowOff>
                  </to>
                </anchor>
              </controlPr>
            </control>
          </mc:Choice>
        </mc:AlternateContent>
        <mc:AlternateContent xmlns:mc="http://schemas.openxmlformats.org/markup-compatibility/2006">
          <mc:Choice Requires="x14">
            <control shapeId="4103" r:id="rId6" name="Option Button 7">
              <controlPr defaultSize="0" autoFill="0" autoLine="0" autoPict="0">
                <anchor moveWithCells="1">
                  <from>
                    <xdr:col>5</xdr:col>
                    <xdr:colOff>2552700</xdr:colOff>
                    <xdr:row>4</xdr:row>
                    <xdr:rowOff>190500</xdr:rowOff>
                  </from>
                  <to>
                    <xdr:col>7</xdr:col>
                    <xdr:colOff>66675</xdr:colOff>
                    <xdr:row>6</xdr:row>
                    <xdr:rowOff>0</xdr:rowOff>
                  </to>
                </anchor>
              </controlPr>
            </control>
          </mc:Choice>
        </mc:AlternateContent>
        <mc:AlternateContent xmlns:mc="http://schemas.openxmlformats.org/markup-compatibility/2006">
          <mc:Choice Requires="x14">
            <control shapeId="4104" r:id="rId7" name="Check Box 8">
              <controlPr defaultSize="0" autoFill="0" autoLine="0" autoPict="0" altText="">
                <anchor moveWithCells="1">
                  <from>
                    <xdr:col>2</xdr:col>
                    <xdr:colOff>400050</xdr:colOff>
                    <xdr:row>20</xdr:row>
                    <xdr:rowOff>9525</xdr:rowOff>
                  </from>
                  <to>
                    <xdr:col>5</xdr:col>
                    <xdr:colOff>1076325</xdr:colOff>
                    <xdr:row>20</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I30"/>
  <sheetViews>
    <sheetView showGridLines="0" tabSelected="1" zoomScaleNormal="100" workbookViewId="0">
      <selection activeCell="B15" sqref="B15"/>
    </sheetView>
  </sheetViews>
  <sheetFormatPr defaultColWidth="9.140625" defaultRowHeight="12.75"/>
  <cols>
    <col min="1" max="1" width="5.42578125" style="95" customWidth="1"/>
    <col min="2" max="2" width="5.85546875" style="94" customWidth="1"/>
    <col min="3" max="3" width="8.28515625" style="94" customWidth="1"/>
    <col min="4" max="4" width="16.7109375" style="94" customWidth="1"/>
    <col min="5" max="5" width="31.85546875" style="94" customWidth="1"/>
    <col min="6" max="6" width="6.140625" style="94" customWidth="1"/>
    <col min="7" max="7" width="6.5703125" style="94" customWidth="1"/>
    <col min="8" max="8" width="3.140625" style="94" customWidth="1"/>
    <col min="9" max="9" width="6.42578125" style="95" customWidth="1"/>
    <col min="10" max="16384" width="9.140625" style="94"/>
  </cols>
  <sheetData>
    <row r="1" spans="1:9" ht="45.75" customHeight="1">
      <c r="A1" s="214" t="s">
        <v>75</v>
      </c>
      <c r="B1" s="214"/>
      <c r="C1" s="214"/>
      <c r="D1" s="214"/>
      <c r="E1" s="214"/>
      <c r="F1" s="214"/>
      <c r="G1" s="10" t="s">
        <v>0</v>
      </c>
      <c r="H1" s="14"/>
      <c r="I1" s="10" t="s">
        <v>1</v>
      </c>
    </row>
    <row r="2" spans="1:9" ht="6.75" customHeight="1" thickBot="1"/>
    <row r="3" spans="1:9" ht="13.5" thickTop="1">
      <c r="A3" s="57"/>
      <c r="B3" s="48"/>
      <c r="C3" s="48"/>
      <c r="D3" s="48"/>
      <c r="E3" s="48"/>
      <c r="F3" s="49"/>
      <c r="G3" s="60"/>
      <c r="H3" s="48"/>
      <c r="I3" s="38"/>
    </row>
    <row r="4" spans="1:9" ht="19.5" customHeight="1">
      <c r="A4" s="35" t="s">
        <v>32</v>
      </c>
      <c r="B4" s="203" t="s">
        <v>87</v>
      </c>
      <c r="C4" s="203"/>
      <c r="D4" s="203"/>
      <c r="E4" s="203"/>
      <c r="F4" s="51"/>
      <c r="G4" s="39">
        <v>2</v>
      </c>
      <c r="H4" s="13"/>
      <c r="I4" s="149">
        <f>IF(I16=TRUE, 2, 0)</f>
        <v>0</v>
      </c>
    </row>
    <row r="5" spans="1:9" ht="42.75" customHeight="1">
      <c r="A5" s="35"/>
      <c r="B5" s="206" t="s">
        <v>88</v>
      </c>
      <c r="C5" s="206"/>
      <c r="D5" s="206"/>
      <c r="E5" s="206"/>
      <c r="F5" s="98"/>
      <c r="G5" s="39"/>
      <c r="H5" s="13"/>
      <c r="I5" s="41"/>
    </row>
    <row r="6" spans="1:9" ht="20.25" customHeight="1">
      <c r="A6" s="35"/>
      <c r="B6" s="216" t="s">
        <v>51</v>
      </c>
      <c r="C6" s="216"/>
      <c r="D6" s="216"/>
      <c r="E6" s="216"/>
      <c r="F6" s="98"/>
      <c r="G6" s="39"/>
      <c r="H6" s="13"/>
      <c r="I6" s="41"/>
    </row>
    <row r="7" spans="1:9" ht="21" customHeight="1">
      <c r="A7" s="35"/>
      <c r="B7" s="217" t="s">
        <v>52</v>
      </c>
      <c r="C7" s="217"/>
      <c r="D7" s="217"/>
      <c r="E7" s="217"/>
      <c r="F7" s="116"/>
      <c r="G7" s="39"/>
      <c r="H7" s="13"/>
      <c r="I7" s="41"/>
    </row>
    <row r="8" spans="1:9" ht="17.25" customHeight="1">
      <c r="A8" s="35"/>
      <c r="B8" s="218" t="s">
        <v>53</v>
      </c>
      <c r="C8" s="218"/>
      <c r="D8" s="218"/>
      <c r="E8" s="218"/>
      <c r="F8" s="116"/>
      <c r="G8" s="39"/>
      <c r="H8" s="13"/>
      <c r="I8" s="41"/>
    </row>
    <row r="9" spans="1:9" ht="17.25" customHeight="1">
      <c r="A9" s="35"/>
      <c r="B9" s="218" t="s">
        <v>70</v>
      </c>
      <c r="C9" s="218"/>
      <c r="D9" s="218"/>
      <c r="E9" s="218"/>
      <c r="F9" s="116"/>
      <c r="G9" s="39"/>
      <c r="H9" s="13"/>
      <c r="I9" s="41"/>
    </row>
    <row r="10" spans="1:9" ht="17.25" customHeight="1">
      <c r="A10" s="35"/>
      <c r="B10" s="218" t="s">
        <v>54</v>
      </c>
      <c r="C10" s="218"/>
      <c r="D10" s="218"/>
      <c r="E10" s="218"/>
      <c r="F10" s="116"/>
      <c r="G10" s="39"/>
      <c r="H10" s="13"/>
      <c r="I10" s="41"/>
    </row>
    <row r="11" spans="1:9" ht="17.25" customHeight="1">
      <c r="A11" s="35"/>
      <c r="B11" s="2" t="s">
        <v>71</v>
      </c>
      <c r="C11" s="174"/>
      <c r="D11" s="173"/>
      <c r="E11" s="173"/>
      <c r="F11" s="116"/>
      <c r="G11" s="39"/>
      <c r="H11" s="13"/>
      <c r="I11" s="41"/>
    </row>
    <row r="12" spans="1:9" ht="17.25" customHeight="1">
      <c r="A12" s="35"/>
      <c r="B12" s="218" t="s">
        <v>72</v>
      </c>
      <c r="C12" s="218"/>
      <c r="D12" s="218"/>
      <c r="E12" s="218"/>
      <c r="F12" s="116"/>
      <c r="G12" s="39"/>
      <c r="H12" s="13"/>
      <c r="I12" s="41"/>
    </row>
    <row r="13" spans="1:9" ht="17.25" customHeight="1">
      <c r="A13" s="35"/>
      <c r="B13" s="218" t="s">
        <v>55</v>
      </c>
      <c r="C13" s="218"/>
      <c r="D13" s="218"/>
      <c r="E13" s="218"/>
      <c r="F13" s="116"/>
      <c r="G13" s="39"/>
      <c r="H13" s="13"/>
      <c r="I13" s="41"/>
    </row>
    <row r="14" spans="1:9" ht="15.75" customHeight="1">
      <c r="A14" s="35"/>
      <c r="B14" s="99" t="s">
        <v>134</v>
      </c>
      <c r="C14" s="174"/>
      <c r="D14" s="173"/>
      <c r="E14" s="173"/>
      <c r="F14" s="116"/>
      <c r="G14" s="39"/>
      <c r="H14" s="13"/>
      <c r="I14" s="41"/>
    </row>
    <row r="15" spans="1:9" ht="12.75" customHeight="1">
      <c r="A15" s="35"/>
      <c r="B15" s="89"/>
      <c r="C15" s="215"/>
      <c r="D15" s="203"/>
      <c r="E15" s="203"/>
      <c r="F15" s="98"/>
      <c r="G15" s="39"/>
      <c r="H15" s="13"/>
      <c r="I15" s="41"/>
    </row>
    <row r="16" spans="1:9" ht="12.75" customHeight="1" thickBot="1">
      <c r="A16" s="62"/>
      <c r="B16" s="63"/>
      <c r="C16" s="63"/>
      <c r="D16" s="63"/>
      <c r="E16" s="63"/>
      <c r="F16" s="64"/>
      <c r="G16" s="61"/>
      <c r="H16" s="53"/>
      <c r="I16" s="164" t="b">
        <v>0</v>
      </c>
    </row>
    <row r="17" spans="1:9" ht="13.5" thickTop="1">
      <c r="A17" s="57"/>
      <c r="B17" s="48"/>
      <c r="C17" s="48"/>
      <c r="D17" s="48"/>
      <c r="E17" s="48"/>
      <c r="F17" s="49"/>
      <c r="G17" s="55"/>
      <c r="H17" s="48"/>
      <c r="I17" s="56"/>
    </row>
    <row r="18" spans="1:9" ht="70.5" customHeight="1">
      <c r="A18" s="35" t="s">
        <v>63</v>
      </c>
      <c r="B18" s="206" t="s">
        <v>89</v>
      </c>
      <c r="C18" s="206"/>
      <c r="D18" s="206"/>
      <c r="E18" s="206"/>
      <c r="F18" s="168" t="b">
        <v>0</v>
      </c>
      <c r="G18" s="39">
        <v>6</v>
      </c>
      <c r="H18" s="14"/>
      <c r="I18" s="149">
        <f>IF(I19=TRUE, 6, 0)</f>
        <v>0</v>
      </c>
    </row>
    <row r="19" spans="1:9" ht="19.5" customHeight="1" thickBot="1">
      <c r="A19" s="59"/>
      <c r="B19" s="53"/>
      <c r="C19" s="53"/>
      <c r="D19" s="53"/>
      <c r="E19" s="53"/>
      <c r="F19" s="54"/>
      <c r="G19" s="61"/>
      <c r="H19" s="53"/>
      <c r="I19" s="164" t="b">
        <v>0</v>
      </c>
    </row>
    <row r="20" spans="1:9" s="99" customFormat="1" ht="13.5" thickTop="1">
      <c r="A20" s="101"/>
      <c r="B20" s="102"/>
      <c r="C20" s="102"/>
      <c r="D20" s="102"/>
      <c r="E20" s="102"/>
      <c r="F20" s="102"/>
      <c r="G20" s="101"/>
      <c r="H20" s="102"/>
      <c r="I20" s="103"/>
    </row>
    <row r="21" spans="1:9" s="99" customFormat="1" ht="53.25" customHeight="1">
      <c r="A21" s="77" t="s">
        <v>36</v>
      </c>
      <c r="B21" s="219" t="s">
        <v>90</v>
      </c>
      <c r="C21" s="219"/>
      <c r="D21" s="219"/>
      <c r="E21" s="219"/>
      <c r="F21" s="184"/>
      <c r="G21" s="72">
        <v>2</v>
      </c>
      <c r="H21" s="18"/>
      <c r="I21" s="150">
        <f>IF(I24=TRUE, 2, 0)</f>
        <v>0</v>
      </c>
    </row>
    <row r="22" spans="1:9" s="99" customFormat="1" ht="7.5" customHeight="1">
      <c r="A22" s="106"/>
      <c r="B22" s="184"/>
      <c r="C22" s="184"/>
      <c r="D22" s="184"/>
      <c r="E22" s="184"/>
      <c r="F22" s="184"/>
      <c r="G22" s="106"/>
      <c r="H22" s="94"/>
      <c r="I22" s="107"/>
    </row>
    <row r="23" spans="1:9" s="99" customFormat="1" ht="31.5" customHeight="1">
      <c r="A23" s="72"/>
      <c r="B23" s="219" t="s">
        <v>50</v>
      </c>
      <c r="C23" s="219"/>
      <c r="D23" s="219"/>
      <c r="E23" s="219"/>
      <c r="F23" s="184"/>
      <c r="G23" s="72"/>
      <c r="H23" s="18"/>
      <c r="I23" s="75"/>
    </row>
    <row r="24" spans="1:9" s="99" customFormat="1" ht="50.25" customHeight="1">
      <c r="A24" s="72"/>
      <c r="B24" s="219" t="s">
        <v>81</v>
      </c>
      <c r="C24" s="219"/>
      <c r="D24" s="219"/>
      <c r="E24" s="219"/>
      <c r="F24" s="184"/>
      <c r="G24" s="72"/>
      <c r="H24" s="18"/>
      <c r="I24" s="169" t="b">
        <v>0</v>
      </c>
    </row>
    <row r="25" spans="1:9" s="99" customFormat="1" ht="13.5" thickBot="1">
      <c r="A25" s="108"/>
      <c r="B25" s="121"/>
      <c r="C25" s="109"/>
      <c r="D25" s="109"/>
      <c r="E25" s="109"/>
      <c r="F25" s="109"/>
      <c r="G25" s="111"/>
      <c r="H25" s="109"/>
      <c r="I25" s="112"/>
    </row>
    <row r="26" spans="1:9" s="99" customFormat="1" ht="13.5" thickTop="1">
      <c r="A26" s="104"/>
      <c r="B26" s="120"/>
      <c r="C26" s="94"/>
      <c r="D26" s="94"/>
      <c r="E26" s="94"/>
      <c r="F26" s="94"/>
      <c r="G26" s="101"/>
      <c r="H26" s="102"/>
      <c r="I26" s="103"/>
    </row>
    <row r="27" spans="1:9" s="99" customFormat="1" ht="49.5" customHeight="1">
      <c r="A27" s="77" t="s">
        <v>37</v>
      </c>
      <c r="B27" s="219" t="s">
        <v>92</v>
      </c>
      <c r="C27" s="219"/>
      <c r="D27" s="219"/>
      <c r="E27" s="219"/>
      <c r="F27" s="184"/>
      <c r="G27" s="106">
        <v>5</v>
      </c>
      <c r="H27" s="94"/>
      <c r="I27" s="151">
        <f>IF(I29=TRUE,5, 0)</f>
        <v>0</v>
      </c>
    </row>
    <row r="28" spans="1:9" s="99" customFormat="1" ht="47.25" customHeight="1">
      <c r="A28" s="77"/>
      <c r="B28" s="220" t="s">
        <v>91</v>
      </c>
      <c r="C28" s="220"/>
      <c r="D28" s="220"/>
      <c r="E28" s="220"/>
      <c r="F28" s="184"/>
      <c r="G28" s="106"/>
      <c r="H28" s="94"/>
      <c r="I28" s="107"/>
    </row>
    <row r="29" spans="1:9" s="99" customFormat="1" ht="24" customHeight="1" thickBot="1">
      <c r="A29" s="90"/>
      <c r="B29" s="185"/>
      <c r="C29" s="185"/>
      <c r="D29" s="185"/>
      <c r="E29" s="185"/>
      <c r="F29" s="185"/>
      <c r="G29" s="111"/>
      <c r="H29" s="109"/>
      <c r="I29" s="170" t="b">
        <v>0</v>
      </c>
    </row>
    <row r="30" spans="1:9" ht="13.5" thickTop="1"/>
  </sheetData>
  <sheetProtection sheet="1" objects="1" scenarios="1" selectLockedCells="1" selectUnlockedCells="1"/>
  <protectedRanges>
    <protectedRange sqref="C15:E25" name="Range2"/>
  </protectedRanges>
  <mergeCells count="17">
    <mergeCell ref="B27:E27"/>
    <mergeCell ref="B28:E28"/>
    <mergeCell ref="B9:E9"/>
    <mergeCell ref="B10:E10"/>
    <mergeCell ref="B18:E18"/>
    <mergeCell ref="B21:E21"/>
    <mergeCell ref="B23:E23"/>
    <mergeCell ref="B24:E24"/>
    <mergeCell ref="B12:E12"/>
    <mergeCell ref="B13:E13"/>
    <mergeCell ref="A1:F1"/>
    <mergeCell ref="B4:E4"/>
    <mergeCell ref="B5:E5"/>
    <mergeCell ref="C15:E15"/>
    <mergeCell ref="B6:E6"/>
    <mergeCell ref="B7:E7"/>
    <mergeCell ref="B8:E8"/>
  </mergeCells>
  <hyperlinks>
    <hyperlink ref="B7" r:id="rId1"/>
  </hyperlinks>
  <printOptions horizontalCentered="1" verticalCentered="1"/>
  <pageMargins left="0.45" right="0.45" top="0" bottom="1" header="0" footer="0.5"/>
  <pageSetup scale="91" orientation="portrait" r:id="rId2"/>
  <headerFooter scaleWithDoc="0" alignWithMargins="0">
    <oddFooter>&amp;CExhibit A - Page 6</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46" r:id="rId5" name="Check Box 2">
              <controlPr defaultSize="0" autoFill="0" autoLine="0" autoPict="0" altText="">
                <anchor moveWithCells="1">
                  <from>
                    <xdr:col>2</xdr:col>
                    <xdr:colOff>514350</xdr:colOff>
                    <xdr:row>14</xdr:row>
                    <xdr:rowOff>57150</xdr:rowOff>
                  </from>
                  <to>
                    <xdr:col>4</xdr:col>
                    <xdr:colOff>361950</xdr:colOff>
                    <xdr:row>15</xdr:row>
                    <xdr:rowOff>114300</xdr:rowOff>
                  </to>
                </anchor>
              </controlPr>
            </control>
          </mc:Choice>
        </mc:AlternateContent>
        <mc:AlternateContent xmlns:mc="http://schemas.openxmlformats.org/markup-compatibility/2006">
          <mc:Choice Requires="x14">
            <control shapeId="6148" r:id="rId6" name="Check Box 4">
              <controlPr defaultSize="0" autoFill="0" autoLine="0" autoPict="0" altText="">
                <anchor moveWithCells="1">
                  <from>
                    <xdr:col>2</xdr:col>
                    <xdr:colOff>504825</xdr:colOff>
                    <xdr:row>17</xdr:row>
                    <xdr:rowOff>847725</xdr:rowOff>
                  </from>
                  <to>
                    <xdr:col>4</xdr:col>
                    <xdr:colOff>352425</xdr:colOff>
                    <xdr:row>18</xdr:row>
                    <xdr:rowOff>171450</xdr:rowOff>
                  </to>
                </anchor>
              </controlPr>
            </control>
          </mc:Choice>
        </mc:AlternateContent>
        <mc:AlternateContent xmlns:mc="http://schemas.openxmlformats.org/markup-compatibility/2006">
          <mc:Choice Requires="x14">
            <control shapeId="6149" r:id="rId7" name="Check Box 5">
              <controlPr defaultSize="0" autoFill="0" autoLine="0" autoPict="0" altText="">
                <anchor moveWithCells="1">
                  <from>
                    <xdr:col>2</xdr:col>
                    <xdr:colOff>466725</xdr:colOff>
                    <xdr:row>23</xdr:row>
                    <xdr:rowOff>514350</xdr:rowOff>
                  </from>
                  <to>
                    <xdr:col>4</xdr:col>
                    <xdr:colOff>314325</xdr:colOff>
                    <xdr:row>24</xdr:row>
                    <xdr:rowOff>95250</xdr:rowOff>
                  </to>
                </anchor>
              </controlPr>
            </control>
          </mc:Choice>
        </mc:AlternateContent>
        <mc:AlternateContent xmlns:mc="http://schemas.openxmlformats.org/markup-compatibility/2006">
          <mc:Choice Requires="x14">
            <control shapeId="6150" r:id="rId8" name="Check Box 6">
              <controlPr defaultSize="0" autoFill="0" autoLine="0" autoPict="0" altText="">
                <anchor moveWithCells="1">
                  <from>
                    <xdr:col>2</xdr:col>
                    <xdr:colOff>600075</xdr:colOff>
                    <xdr:row>28</xdr:row>
                    <xdr:rowOff>0</xdr:rowOff>
                  </from>
                  <to>
                    <xdr:col>4</xdr:col>
                    <xdr:colOff>400050</xdr:colOff>
                    <xdr:row>28</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J28"/>
  <sheetViews>
    <sheetView showGridLines="0" zoomScaleNormal="100" workbookViewId="0">
      <selection activeCell="I10" sqref="I10"/>
    </sheetView>
  </sheetViews>
  <sheetFormatPr defaultColWidth="9.140625" defaultRowHeight="16.5"/>
  <cols>
    <col min="1" max="1" width="4.28515625" style="9" customWidth="1"/>
    <col min="2" max="2" width="5.7109375" style="9" customWidth="1"/>
    <col min="3" max="4" width="9.140625" style="9"/>
    <col min="5" max="5" width="35.140625" style="9" customWidth="1"/>
    <col min="6" max="6" width="6.7109375" style="9" customWidth="1"/>
    <col min="7" max="7" width="6.42578125" style="9" customWidth="1"/>
    <col min="8" max="8" width="3.140625" style="9" customWidth="1"/>
    <col min="9" max="9" width="6.42578125" style="11" customWidth="1"/>
    <col min="10" max="10" width="2.42578125" style="9" customWidth="1"/>
    <col min="11" max="16384" width="9.140625" style="9"/>
  </cols>
  <sheetData>
    <row r="1" spans="1:10" ht="24.75" customHeight="1"/>
    <row r="2" spans="1:10" ht="30.75" customHeight="1">
      <c r="A2" s="223" t="s">
        <v>104</v>
      </c>
      <c r="B2" s="223"/>
      <c r="C2" s="223"/>
      <c r="D2" s="223"/>
      <c r="E2" s="223"/>
      <c r="F2" s="223"/>
      <c r="G2" s="16" t="s">
        <v>0</v>
      </c>
      <c r="H2" s="15"/>
      <c r="I2" s="16" t="s">
        <v>1</v>
      </c>
      <c r="J2" s="15"/>
    </row>
    <row r="3" spans="1:10" ht="78" customHeight="1" thickBot="1">
      <c r="A3" s="68"/>
      <c r="B3" s="226" t="s">
        <v>93</v>
      </c>
      <c r="C3" s="226"/>
      <c r="D3" s="226"/>
      <c r="E3" s="226"/>
      <c r="F3" s="188"/>
      <c r="G3" s="187"/>
      <c r="H3" s="80"/>
      <c r="I3" s="187"/>
      <c r="J3" s="15"/>
    </row>
    <row r="4" spans="1:10" ht="6" customHeight="1" thickTop="1">
      <c r="A4" s="186"/>
      <c r="B4" s="69"/>
      <c r="C4" s="69"/>
      <c r="D4" s="69"/>
      <c r="E4" s="69"/>
      <c r="F4" s="70"/>
      <c r="G4" s="82"/>
      <c r="H4" s="69"/>
      <c r="I4" s="83"/>
      <c r="J4" s="15"/>
    </row>
    <row r="5" spans="1:10" ht="67.5" customHeight="1">
      <c r="A5" s="77" t="s">
        <v>39</v>
      </c>
      <c r="B5" s="224" t="s">
        <v>94</v>
      </c>
      <c r="C5" s="224"/>
      <c r="D5" s="224"/>
      <c r="E5" s="224"/>
      <c r="F5" s="73"/>
      <c r="G5" s="72">
        <v>5</v>
      </c>
      <c r="H5" s="18"/>
      <c r="I5" s="150">
        <f>IF(I6=TRUE, 5, 0)</f>
        <v>0</v>
      </c>
      <c r="J5" s="15"/>
    </row>
    <row r="6" spans="1:10" ht="25.5" customHeight="1" thickBot="1">
      <c r="A6" s="79"/>
      <c r="B6" s="80"/>
      <c r="C6" s="80"/>
      <c r="D6" s="80"/>
      <c r="E6" s="80"/>
      <c r="F6" s="81"/>
      <c r="G6" s="84"/>
      <c r="H6" s="80"/>
      <c r="I6" s="171" t="b">
        <v>0</v>
      </c>
      <c r="J6" s="15"/>
    </row>
    <row r="7" spans="1:10" s="94" customFormat="1" ht="13.5" thickTop="1">
      <c r="A7" s="47"/>
      <c r="B7" s="48"/>
      <c r="C7" s="48"/>
      <c r="D7" s="48"/>
      <c r="E7" s="48"/>
      <c r="F7" s="48"/>
      <c r="G7" s="55"/>
      <c r="H7" s="48"/>
      <c r="I7" s="56"/>
    </row>
    <row r="8" spans="1:10" s="94" customFormat="1" ht="75.75" customHeight="1">
      <c r="A8" s="35" t="s">
        <v>20</v>
      </c>
      <c r="B8" s="203" t="s">
        <v>95</v>
      </c>
      <c r="C8" s="203"/>
      <c r="D8" s="203"/>
      <c r="E8" s="203"/>
      <c r="F8" s="4"/>
      <c r="G8" s="124" t="s">
        <v>35</v>
      </c>
      <c r="H8" s="14"/>
      <c r="I8" s="149">
        <f>IF(I10=6,0,IF(I10=5,10,IF(I10=4,7,IF(I10=3,5,IF(I10=2,3,IF(I10=1,1,0))))))</f>
        <v>0</v>
      </c>
    </row>
    <row r="9" spans="1:10" s="94" customFormat="1" ht="15" customHeight="1">
      <c r="A9" s="35"/>
      <c r="B9" s="117"/>
      <c r="C9" s="221" t="s">
        <v>60</v>
      </c>
      <c r="D9" s="222"/>
      <c r="E9" s="123" t="s">
        <v>61</v>
      </c>
      <c r="F9" s="117"/>
      <c r="G9" s="39"/>
      <c r="H9" s="14"/>
      <c r="I9" s="41"/>
    </row>
    <row r="10" spans="1:10" s="94" customFormat="1" ht="17.25" customHeight="1">
      <c r="A10" s="35"/>
      <c r="B10" s="117"/>
      <c r="C10" s="227" t="s">
        <v>96</v>
      </c>
      <c r="D10" s="228"/>
      <c r="E10" s="122">
        <v>1</v>
      </c>
      <c r="F10" s="12"/>
      <c r="G10" s="39"/>
      <c r="H10" s="14"/>
      <c r="I10" s="166">
        <v>6</v>
      </c>
    </row>
    <row r="11" spans="1:10" s="94" customFormat="1" ht="17.25" customHeight="1">
      <c r="A11" s="35"/>
      <c r="B11" s="117"/>
      <c r="C11" s="227" t="s">
        <v>57</v>
      </c>
      <c r="D11" s="228"/>
      <c r="E11" s="122">
        <v>3</v>
      </c>
      <c r="F11" s="117"/>
      <c r="G11" s="39"/>
      <c r="H11" s="14"/>
      <c r="I11" s="41"/>
    </row>
    <row r="12" spans="1:10" s="94" customFormat="1" ht="13.5" customHeight="1">
      <c r="A12" s="35"/>
      <c r="B12" s="117"/>
      <c r="C12" s="227" t="s">
        <v>58</v>
      </c>
      <c r="D12" s="228"/>
      <c r="E12" s="122">
        <v>5</v>
      </c>
      <c r="F12" s="117"/>
      <c r="G12" s="39"/>
      <c r="H12" s="14"/>
      <c r="I12" s="41"/>
    </row>
    <row r="13" spans="1:10" s="94" customFormat="1" ht="13.5" customHeight="1">
      <c r="A13" s="35"/>
      <c r="B13" s="117"/>
      <c r="C13" s="227" t="s">
        <v>59</v>
      </c>
      <c r="D13" s="228"/>
      <c r="E13" s="122">
        <v>7</v>
      </c>
      <c r="F13" s="117"/>
      <c r="G13" s="39"/>
      <c r="H13" s="14"/>
      <c r="I13" s="41"/>
    </row>
    <row r="14" spans="1:10" s="94" customFormat="1" ht="17.25" customHeight="1">
      <c r="A14" s="35"/>
      <c r="B14" s="117"/>
      <c r="C14" s="227" t="s">
        <v>97</v>
      </c>
      <c r="D14" s="228"/>
      <c r="E14" s="122">
        <v>10</v>
      </c>
      <c r="F14" s="117"/>
      <c r="G14" s="39"/>
      <c r="H14" s="14"/>
      <c r="I14" s="41"/>
    </row>
    <row r="15" spans="1:10" s="94" customFormat="1" ht="12.75" customHeight="1">
      <c r="A15" s="35"/>
      <c r="B15" s="117"/>
      <c r="C15" s="117"/>
      <c r="D15" s="117"/>
      <c r="E15" s="117"/>
      <c r="F15" s="117"/>
      <c r="G15" s="39"/>
      <c r="H15" s="14"/>
      <c r="I15" s="41"/>
    </row>
    <row r="16" spans="1:10" s="94" customFormat="1" ht="7.5" customHeight="1">
      <c r="A16" s="50"/>
      <c r="B16" s="14"/>
      <c r="C16" s="14"/>
      <c r="D16" s="14"/>
      <c r="E16" s="14"/>
      <c r="F16" s="14"/>
      <c r="G16" s="50"/>
      <c r="H16" s="14"/>
      <c r="I16" s="41"/>
    </row>
    <row r="17" spans="1:10" s="94" customFormat="1" ht="27" customHeight="1">
      <c r="A17" s="50"/>
      <c r="B17" s="225" t="s">
        <v>98</v>
      </c>
      <c r="C17" s="225"/>
      <c r="D17" s="225"/>
      <c r="E17" s="225"/>
      <c r="F17" s="189"/>
      <c r="G17" s="50"/>
      <c r="H17" s="14"/>
      <c r="I17" s="41"/>
      <c r="J17" s="115"/>
    </row>
    <row r="18" spans="1:10" s="94" customFormat="1" ht="11.25" customHeight="1">
      <c r="A18" s="50"/>
      <c r="B18" s="14"/>
      <c r="C18" s="14"/>
      <c r="D18" s="14"/>
      <c r="E18" s="14"/>
      <c r="F18" s="14"/>
      <c r="G18" s="50"/>
      <c r="H18" s="14"/>
      <c r="I18" s="41"/>
    </row>
    <row r="19" spans="1:10" s="94" customFormat="1" ht="66.75" customHeight="1">
      <c r="A19" s="50"/>
      <c r="B19" s="229" t="s">
        <v>99</v>
      </c>
      <c r="C19" s="203"/>
      <c r="D19" s="203"/>
      <c r="E19" s="203"/>
      <c r="F19" s="4"/>
      <c r="G19" s="50"/>
      <c r="H19" s="14"/>
      <c r="I19" s="41"/>
    </row>
    <row r="20" spans="1:10" s="94" customFormat="1" ht="7.5" customHeight="1">
      <c r="A20" s="50"/>
      <c r="B20" s="192"/>
      <c r="C20" s="192"/>
      <c r="D20" s="192"/>
      <c r="E20" s="192"/>
      <c r="F20" s="14"/>
      <c r="G20" s="50"/>
      <c r="H20" s="14"/>
      <c r="I20" s="41"/>
    </row>
    <row r="21" spans="1:10" s="94" customFormat="1" ht="39.75" customHeight="1">
      <c r="A21" s="50"/>
      <c r="B21" s="231" t="s">
        <v>100</v>
      </c>
      <c r="C21" s="231"/>
      <c r="D21" s="231"/>
      <c r="E21" s="231"/>
      <c r="F21" s="190"/>
      <c r="G21" s="50"/>
      <c r="H21" s="14"/>
      <c r="I21" s="41"/>
    </row>
    <row r="22" spans="1:10" s="94" customFormat="1" ht="5.25" customHeight="1">
      <c r="A22" s="50"/>
      <c r="B22" s="192"/>
      <c r="C22" s="192"/>
      <c r="D22" s="192"/>
      <c r="E22" s="192"/>
      <c r="F22" s="14"/>
      <c r="G22" s="50"/>
      <c r="H22" s="14"/>
      <c r="I22" s="41"/>
    </row>
    <row r="23" spans="1:10" s="94" customFormat="1" ht="52.5" customHeight="1">
      <c r="A23" s="50"/>
      <c r="B23" s="231" t="s">
        <v>101</v>
      </c>
      <c r="C23" s="231"/>
      <c r="D23" s="231"/>
      <c r="E23" s="231"/>
      <c r="F23" s="190"/>
      <c r="G23" s="50"/>
      <c r="H23" s="14"/>
      <c r="I23" s="41"/>
    </row>
    <row r="24" spans="1:10" s="94" customFormat="1" ht="6" customHeight="1">
      <c r="A24" s="50"/>
      <c r="B24" s="175"/>
      <c r="C24" s="193"/>
      <c r="D24" s="193"/>
      <c r="E24" s="193"/>
      <c r="F24" s="88"/>
      <c r="G24" s="50"/>
      <c r="H24" s="14"/>
      <c r="I24" s="41"/>
    </row>
    <row r="25" spans="1:10" s="94" customFormat="1" ht="34.5" customHeight="1">
      <c r="A25" s="50"/>
      <c r="B25" s="230" t="s">
        <v>102</v>
      </c>
      <c r="C25" s="230"/>
      <c r="D25" s="230"/>
      <c r="E25" s="230"/>
      <c r="F25" s="191"/>
      <c r="G25" s="50"/>
      <c r="H25" s="14"/>
      <c r="I25" s="41"/>
    </row>
    <row r="26" spans="1:10" s="94" customFormat="1" ht="119.45" customHeight="1">
      <c r="A26" s="50"/>
      <c r="B26" s="230" t="s">
        <v>103</v>
      </c>
      <c r="C26" s="230"/>
      <c r="D26" s="230"/>
      <c r="E26" s="230"/>
      <c r="F26" s="191"/>
      <c r="G26" s="50"/>
      <c r="H26" s="14"/>
      <c r="I26" s="41"/>
    </row>
    <row r="27" spans="1:10" s="94" customFormat="1" ht="13.5" thickBot="1">
      <c r="A27" s="52"/>
      <c r="B27" s="53"/>
      <c r="C27" s="53"/>
      <c r="D27" s="53"/>
      <c r="E27" s="53"/>
      <c r="F27" s="53"/>
      <c r="G27" s="52"/>
      <c r="H27" s="53"/>
      <c r="I27" s="43"/>
    </row>
    <row r="28" spans="1:10" ht="17.25" thickTop="1"/>
  </sheetData>
  <sheetProtection algorithmName="SHA-512" hashValue="hSmiBgJc2DxQAxNoWAFvvlIC+cyy/mLfpgdQZr5rl8TRF8hTczM4rTEWFqqLY7qN3fsCby2oBaeiH7yQqLrJgw==" saltValue="trtUCur88PPYvyrueM1fLQ==" spinCount="100000" sheet="1" objects="1" scenarios="1" selectLockedCells="1" selectUnlockedCells="1"/>
  <mergeCells count="16">
    <mergeCell ref="B19:E19"/>
    <mergeCell ref="B25:E25"/>
    <mergeCell ref="B26:E26"/>
    <mergeCell ref="B23:E23"/>
    <mergeCell ref="B21:E21"/>
    <mergeCell ref="C9:D9"/>
    <mergeCell ref="A2:F2"/>
    <mergeCell ref="B5:E5"/>
    <mergeCell ref="B8:E8"/>
    <mergeCell ref="B17:E17"/>
    <mergeCell ref="B3:E3"/>
    <mergeCell ref="C10:D10"/>
    <mergeCell ref="C11:D11"/>
    <mergeCell ref="C12:D12"/>
    <mergeCell ref="C13:D13"/>
    <mergeCell ref="C14:D14"/>
  </mergeCells>
  <printOptions horizontalCentered="1"/>
  <pageMargins left="0.5" right="0.5" top="1.25" bottom="1" header="0" footer="0.5"/>
  <pageSetup orientation="portrait" r:id="rId1"/>
  <headerFooter scaleWithDoc="0" alignWithMargins="0">
    <oddFooter>&amp;CExhibit A - Page 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3</xdr:col>
                    <xdr:colOff>238125</xdr:colOff>
                    <xdr:row>5</xdr:row>
                    <xdr:rowOff>57150</xdr:rowOff>
                  </from>
                  <to>
                    <xdr:col>4</xdr:col>
                    <xdr:colOff>1143000</xdr:colOff>
                    <xdr:row>5</xdr:row>
                    <xdr:rowOff>276225</xdr:rowOff>
                  </to>
                </anchor>
              </controlPr>
            </control>
          </mc:Choice>
        </mc:AlternateContent>
        <mc:AlternateContent xmlns:mc="http://schemas.openxmlformats.org/markup-compatibility/2006">
          <mc:Choice Requires="x14">
            <control shapeId="14340" r:id="rId5" name="Option Button 4">
              <controlPr defaultSize="0" autoFill="0" autoLine="0" autoPict="0">
                <anchor moveWithCells="1">
                  <from>
                    <xdr:col>4</xdr:col>
                    <xdr:colOff>1419225</xdr:colOff>
                    <xdr:row>8</xdr:row>
                    <xdr:rowOff>180975</xdr:rowOff>
                  </from>
                  <to>
                    <xdr:col>5</xdr:col>
                    <xdr:colOff>228600</xdr:colOff>
                    <xdr:row>10</xdr:row>
                    <xdr:rowOff>0</xdr:rowOff>
                  </to>
                </anchor>
              </controlPr>
            </control>
          </mc:Choice>
        </mc:AlternateContent>
        <mc:AlternateContent xmlns:mc="http://schemas.openxmlformats.org/markup-compatibility/2006">
          <mc:Choice Requires="x14">
            <control shapeId="14341" r:id="rId6" name="Option Button 5">
              <controlPr defaultSize="0" autoFill="0" autoLine="0" autoPict="0">
                <anchor moveWithCells="1">
                  <from>
                    <xdr:col>4</xdr:col>
                    <xdr:colOff>1419225</xdr:colOff>
                    <xdr:row>9</xdr:row>
                    <xdr:rowOff>209550</xdr:rowOff>
                  </from>
                  <to>
                    <xdr:col>5</xdr:col>
                    <xdr:colOff>276225</xdr:colOff>
                    <xdr:row>11</xdr:row>
                    <xdr:rowOff>9525</xdr:rowOff>
                  </to>
                </anchor>
              </controlPr>
            </control>
          </mc:Choice>
        </mc:AlternateContent>
        <mc:AlternateContent xmlns:mc="http://schemas.openxmlformats.org/markup-compatibility/2006">
          <mc:Choice Requires="x14">
            <control shapeId="14342" r:id="rId7" name="Option Button 6">
              <controlPr defaultSize="0" autoFill="0" autoLine="0" autoPict="0">
                <anchor moveWithCells="1">
                  <from>
                    <xdr:col>4</xdr:col>
                    <xdr:colOff>1419225</xdr:colOff>
                    <xdr:row>11</xdr:row>
                    <xdr:rowOff>0</xdr:rowOff>
                  </from>
                  <to>
                    <xdr:col>5</xdr:col>
                    <xdr:colOff>114300</xdr:colOff>
                    <xdr:row>12</xdr:row>
                    <xdr:rowOff>19050</xdr:rowOff>
                  </to>
                </anchor>
              </controlPr>
            </control>
          </mc:Choice>
        </mc:AlternateContent>
        <mc:AlternateContent xmlns:mc="http://schemas.openxmlformats.org/markup-compatibility/2006">
          <mc:Choice Requires="x14">
            <control shapeId="14343" r:id="rId8" name="Option Button 7">
              <controlPr defaultSize="0" autoFill="0" autoLine="0" autoPict="0">
                <anchor moveWithCells="1">
                  <from>
                    <xdr:col>4</xdr:col>
                    <xdr:colOff>1419225</xdr:colOff>
                    <xdr:row>11</xdr:row>
                    <xdr:rowOff>161925</xdr:rowOff>
                  </from>
                  <to>
                    <xdr:col>5</xdr:col>
                    <xdr:colOff>161925</xdr:colOff>
                    <xdr:row>13</xdr:row>
                    <xdr:rowOff>38100</xdr:rowOff>
                  </to>
                </anchor>
              </controlPr>
            </control>
          </mc:Choice>
        </mc:AlternateContent>
        <mc:AlternateContent xmlns:mc="http://schemas.openxmlformats.org/markup-compatibility/2006">
          <mc:Choice Requires="x14">
            <control shapeId="14344" r:id="rId9" name="Option Button 8">
              <controlPr defaultSize="0" autoFill="0" autoLine="0" autoPict="0">
                <anchor moveWithCells="1">
                  <from>
                    <xdr:col>4</xdr:col>
                    <xdr:colOff>1419225</xdr:colOff>
                    <xdr:row>13</xdr:row>
                    <xdr:rowOff>47625</xdr:rowOff>
                  </from>
                  <to>
                    <xdr:col>5</xdr:col>
                    <xdr:colOff>104775</xdr:colOff>
                    <xdr:row>14</xdr:row>
                    <xdr:rowOff>9525</xdr:rowOff>
                  </to>
                </anchor>
              </controlPr>
            </control>
          </mc:Choice>
        </mc:AlternateContent>
        <mc:AlternateContent xmlns:mc="http://schemas.openxmlformats.org/markup-compatibility/2006">
          <mc:Choice Requires="x14">
            <control shapeId="14345" r:id="rId10" name="Option Button 9">
              <controlPr defaultSize="0" autoFill="0" autoLine="0" autoPict="0">
                <anchor moveWithCells="1">
                  <from>
                    <xdr:col>4</xdr:col>
                    <xdr:colOff>1419225</xdr:colOff>
                    <xdr:row>14</xdr:row>
                    <xdr:rowOff>28575</xdr:rowOff>
                  </from>
                  <to>
                    <xdr:col>6</xdr:col>
                    <xdr:colOff>38100</xdr:colOff>
                    <xdr:row>15</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I29"/>
  <sheetViews>
    <sheetView showGridLines="0" zoomScaleNormal="100" workbookViewId="0">
      <selection activeCell="L17" sqref="L17"/>
    </sheetView>
  </sheetViews>
  <sheetFormatPr defaultColWidth="9.140625" defaultRowHeight="16.5"/>
  <cols>
    <col min="1" max="1" width="4.28515625" style="9" customWidth="1"/>
    <col min="2" max="2" width="6" style="9" customWidth="1"/>
    <col min="3" max="4" width="9.140625" style="9"/>
    <col min="5" max="5" width="29.7109375" style="9" customWidth="1"/>
    <col min="6" max="6" width="4" style="9" customWidth="1"/>
    <col min="7" max="7" width="9.140625" style="9"/>
    <col min="8" max="8" width="2.85546875" style="9" customWidth="1"/>
    <col min="9" max="9" width="9.140625" style="11"/>
    <col min="10" max="16384" width="9.140625" style="9"/>
  </cols>
  <sheetData>
    <row r="1" spans="1:9" ht="24" customHeight="1"/>
    <row r="2" spans="1:9" ht="32.25" customHeight="1" thickBot="1">
      <c r="A2" s="232" t="s">
        <v>104</v>
      </c>
      <c r="B2" s="232"/>
      <c r="C2" s="232"/>
      <c r="D2" s="232"/>
      <c r="E2" s="232"/>
      <c r="F2" s="232"/>
      <c r="G2" s="16" t="s">
        <v>0</v>
      </c>
      <c r="H2" s="17"/>
      <c r="I2" s="16" t="s">
        <v>1</v>
      </c>
    </row>
    <row r="3" spans="1:9" ht="17.25" thickTop="1">
      <c r="A3" s="78"/>
      <c r="B3" s="69"/>
      <c r="C3" s="69"/>
      <c r="D3" s="69"/>
      <c r="E3" s="69"/>
      <c r="F3" s="70"/>
      <c r="G3" s="82"/>
      <c r="H3" s="69"/>
      <c r="I3" s="83"/>
    </row>
    <row r="4" spans="1:9" ht="57.75" customHeight="1">
      <c r="A4" s="77" t="s">
        <v>21</v>
      </c>
      <c r="B4" s="219" t="s">
        <v>105</v>
      </c>
      <c r="C4" s="219"/>
      <c r="D4" s="219"/>
      <c r="E4" s="219"/>
      <c r="F4" s="73"/>
      <c r="G4" s="72">
        <v>10</v>
      </c>
      <c r="H4" s="18"/>
      <c r="I4" s="150">
        <f>IF(I8=TRUE,10, 0)</f>
        <v>0</v>
      </c>
    </row>
    <row r="5" spans="1:9" ht="9.6" customHeight="1">
      <c r="A5" s="74"/>
      <c r="B5" s="18"/>
      <c r="C5" s="18"/>
      <c r="D5" s="18"/>
      <c r="E5" s="18"/>
      <c r="F5" s="71"/>
      <c r="G5" s="72"/>
      <c r="H5" s="18"/>
      <c r="I5" s="75"/>
    </row>
    <row r="6" spans="1:9" ht="27.6" customHeight="1">
      <c r="A6" s="74"/>
      <c r="B6" s="233" t="s">
        <v>106</v>
      </c>
      <c r="C6" s="233"/>
      <c r="D6" s="233"/>
      <c r="E6" s="233"/>
      <c r="F6" s="73"/>
      <c r="G6" s="72"/>
      <c r="H6" s="18"/>
      <c r="I6" s="75"/>
    </row>
    <row r="7" spans="1:9" ht="8.25" customHeight="1">
      <c r="A7" s="74"/>
      <c r="B7" s="147"/>
      <c r="C7" s="147"/>
      <c r="D7" s="147"/>
      <c r="E7" s="147"/>
      <c r="F7" s="71"/>
      <c r="G7" s="72"/>
      <c r="H7" s="18"/>
      <c r="I7" s="75"/>
    </row>
    <row r="8" spans="1:9" ht="20.25" customHeight="1" thickBot="1">
      <c r="A8" s="79"/>
      <c r="B8" s="80"/>
      <c r="C8" s="80"/>
      <c r="D8" s="80"/>
      <c r="E8" s="80"/>
      <c r="F8" s="81"/>
      <c r="G8" s="79"/>
      <c r="H8" s="80"/>
      <c r="I8" s="171" t="b">
        <v>0</v>
      </c>
    </row>
    <row r="9" spans="1:9" ht="17.25" thickTop="1">
      <c r="A9" s="78"/>
      <c r="B9" s="69"/>
      <c r="C9" s="69"/>
      <c r="D9" s="69"/>
      <c r="E9" s="69"/>
      <c r="F9" s="70"/>
      <c r="G9" s="78"/>
      <c r="H9" s="69"/>
      <c r="I9" s="83"/>
    </row>
    <row r="10" spans="1:9" ht="27" customHeight="1">
      <c r="A10" s="77" t="s">
        <v>22</v>
      </c>
      <c r="B10" s="219" t="s">
        <v>107</v>
      </c>
      <c r="C10" s="219"/>
      <c r="D10" s="219"/>
      <c r="E10" s="219"/>
      <c r="F10" s="73"/>
      <c r="G10" s="72" t="s">
        <v>38</v>
      </c>
      <c r="H10" s="18"/>
      <c r="I10" s="150">
        <f>IF(OR(I17=1,I17=6),8,IF(OR(I17=2,I17=7),6,IF(OR(I17=3,I17=8),4,IF(OR(I17=4,I17=9),2,0))))</f>
        <v>0</v>
      </c>
    </row>
    <row r="11" spans="1:9" ht="6.75" customHeight="1">
      <c r="A11" s="74"/>
      <c r="B11" s="18"/>
      <c r="C11" s="18"/>
      <c r="D11" s="18"/>
      <c r="E11" s="18"/>
      <c r="F11" s="71"/>
      <c r="G11" s="74"/>
      <c r="H11" s="18"/>
      <c r="I11" s="75"/>
    </row>
    <row r="12" spans="1:9" ht="24.75" customHeight="1">
      <c r="A12" s="74"/>
      <c r="B12" s="224" t="s">
        <v>108</v>
      </c>
      <c r="C12" s="224"/>
      <c r="D12" s="224"/>
      <c r="E12" s="224"/>
      <c r="F12" s="73"/>
      <c r="G12" s="74"/>
      <c r="H12" s="18"/>
      <c r="I12" s="75"/>
    </row>
    <row r="13" spans="1:9" ht="44.25" customHeight="1">
      <c r="A13" s="74"/>
      <c r="B13" s="235" t="s">
        <v>133</v>
      </c>
      <c r="C13" s="235"/>
      <c r="D13" s="235"/>
      <c r="E13" s="18"/>
      <c r="F13" s="71"/>
      <c r="G13" s="74"/>
      <c r="H13" s="18"/>
      <c r="I13" s="199"/>
    </row>
    <row r="14" spans="1:9" ht="18.75" customHeight="1">
      <c r="A14" s="74"/>
      <c r="B14" s="236" t="s">
        <v>109</v>
      </c>
      <c r="C14" s="236"/>
      <c r="D14" s="236"/>
      <c r="E14" s="194" t="s">
        <v>115</v>
      </c>
      <c r="F14" s="71"/>
      <c r="G14" s="74"/>
      <c r="H14" s="18"/>
      <c r="I14" s="199"/>
    </row>
    <row r="15" spans="1:9" ht="15.75" customHeight="1">
      <c r="A15" s="74"/>
      <c r="B15" s="234" t="s">
        <v>110</v>
      </c>
      <c r="C15" s="234"/>
      <c r="D15" s="234"/>
      <c r="E15" s="195">
        <v>8</v>
      </c>
      <c r="F15" s="71"/>
      <c r="G15" s="74"/>
      <c r="H15" s="18"/>
      <c r="I15" s="199"/>
    </row>
    <row r="16" spans="1:9" ht="13.5" customHeight="1">
      <c r="A16" s="74"/>
      <c r="B16" s="234" t="s">
        <v>111</v>
      </c>
      <c r="C16" s="234"/>
      <c r="D16" s="234"/>
      <c r="E16" s="195">
        <v>6</v>
      </c>
      <c r="F16" s="71"/>
      <c r="G16" s="74"/>
      <c r="H16" s="18"/>
      <c r="I16" s="199"/>
    </row>
    <row r="17" spans="1:9" ht="15.75" customHeight="1">
      <c r="A17" s="74"/>
      <c r="B17" s="234" t="s">
        <v>112</v>
      </c>
      <c r="C17" s="234"/>
      <c r="D17" s="234"/>
      <c r="E17" s="195">
        <v>4</v>
      </c>
      <c r="F17" s="71"/>
      <c r="G17" s="74"/>
      <c r="H17" s="18"/>
      <c r="I17" s="169">
        <v>10</v>
      </c>
    </row>
    <row r="18" spans="1:9" ht="15" customHeight="1">
      <c r="A18" s="74"/>
      <c r="B18" s="234" t="s">
        <v>113</v>
      </c>
      <c r="C18" s="234"/>
      <c r="D18" s="234"/>
      <c r="E18" s="195">
        <v>2</v>
      </c>
      <c r="F18" s="71"/>
      <c r="G18" s="74"/>
      <c r="H18" s="18"/>
      <c r="I18" s="199"/>
    </row>
    <row r="19" spans="1:9" ht="15" customHeight="1">
      <c r="A19" s="74"/>
      <c r="B19" s="234" t="s">
        <v>114</v>
      </c>
      <c r="C19" s="234"/>
      <c r="D19" s="234"/>
      <c r="E19" s="195">
        <v>0</v>
      </c>
      <c r="F19" s="71"/>
      <c r="G19" s="74"/>
      <c r="H19" s="18"/>
      <c r="I19" s="199"/>
    </row>
    <row r="20" spans="1:9" ht="11.25" customHeight="1">
      <c r="A20" s="74"/>
      <c r="B20" s="18"/>
      <c r="C20" s="18"/>
      <c r="D20" s="18"/>
      <c r="E20" s="18"/>
      <c r="F20" s="71"/>
      <c r="G20" s="74"/>
      <c r="H20" s="18"/>
      <c r="I20" s="199"/>
    </row>
    <row r="21" spans="1:9" ht="42" customHeight="1">
      <c r="A21" s="74"/>
      <c r="B21" s="235" t="s">
        <v>132</v>
      </c>
      <c r="C21" s="235"/>
      <c r="D21" s="235"/>
      <c r="E21" s="18"/>
      <c r="F21" s="71"/>
      <c r="G21" s="74"/>
      <c r="H21" s="18"/>
      <c r="I21" s="199"/>
    </row>
    <row r="22" spans="1:9" ht="18" customHeight="1">
      <c r="A22" s="74"/>
      <c r="B22" s="236" t="s">
        <v>109</v>
      </c>
      <c r="C22" s="236"/>
      <c r="D22" s="236"/>
      <c r="E22" s="194" t="s">
        <v>115</v>
      </c>
      <c r="F22" s="71"/>
      <c r="G22" s="74"/>
      <c r="H22" s="18"/>
      <c r="I22" s="199"/>
    </row>
    <row r="23" spans="1:9" ht="15" customHeight="1">
      <c r="A23" s="74"/>
      <c r="B23" s="234" t="s">
        <v>116</v>
      </c>
      <c r="C23" s="234"/>
      <c r="D23" s="234"/>
      <c r="E23" s="195">
        <v>8</v>
      </c>
      <c r="F23" s="71"/>
      <c r="G23" s="74"/>
      <c r="H23" s="18"/>
      <c r="I23" s="199"/>
    </row>
    <row r="24" spans="1:9" ht="14.25" customHeight="1">
      <c r="A24" s="74"/>
      <c r="B24" s="234" t="s">
        <v>117</v>
      </c>
      <c r="C24" s="234"/>
      <c r="D24" s="234"/>
      <c r="E24" s="195">
        <v>6</v>
      </c>
      <c r="F24" s="71"/>
      <c r="G24" s="74"/>
      <c r="H24" s="18"/>
      <c r="I24" s="199"/>
    </row>
    <row r="25" spans="1:9" ht="15" customHeight="1">
      <c r="A25" s="74"/>
      <c r="B25" s="234" t="s">
        <v>118</v>
      </c>
      <c r="C25" s="234"/>
      <c r="D25" s="234"/>
      <c r="E25" s="195">
        <v>4</v>
      </c>
      <c r="F25" s="71"/>
      <c r="G25" s="74"/>
      <c r="H25" s="18"/>
      <c r="I25" s="199"/>
    </row>
    <row r="26" spans="1:9" ht="15" customHeight="1">
      <c r="A26" s="74"/>
      <c r="B26" s="234" t="s">
        <v>119</v>
      </c>
      <c r="C26" s="234"/>
      <c r="D26" s="234"/>
      <c r="E26" s="195">
        <v>2</v>
      </c>
      <c r="F26" s="71"/>
      <c r="G26" s="74"/>
      <c r="H26" s="18"/>
      <c r="I26" s="199"/>
    </row>
    <row r="27" spans="1:9" ht="14.25" customHeight="1">
      <c r="A27" s="65"/>
      <c r="B27" s="234" t="s">
        <v>120</v>
      </c>
      <c r="C27" s="234"/>
      <c r="D27" s="234"/>
      <c r="E27" s="195">
        <v>0</v>
      </c>
      <c r="F27" s="66"/>
      <c r="G27" s="65"/>
      <c r="I27" s="167"/>
    </row>
    <row r="28" spans="1:9" ht="12.75" customHeight="1" thickBot="1">
      <c r="A28" s="67"/>
      <c r="B28" s="187"/>
      <c r="C28" s="187"/>
      <c r="D28" s="187"/>
      <c r="E28" s="187"/>
      <c r="F28" s="68"/>
      <c r="G28" s="67"/>
      <c r="H28" s="68"/>
      <c r="I28" s="172"/>
    </row>
    <row r="29" spans="1:9" ht="17.25" thickTop="1">
      <c r="B29" s="76"/>
      <c r="C29" s="76"/>
      <c r="D29" s="76"/>
      <c r="E29" s="76"/>
      <c r="I29" s="196"/>
    </row>
  </sheetData>
  <sheetProtection algorithmName="SHA-512" hashValue="b/uzjEsmtrTEMBZSjf9GTuQ/zy3+1PlF9YawdH7qgO5B6k7KQrkj2LynTRTNEphM1v49+o22Ylu3lohaMjPP/g==" saltValue="sLp8uqF8EhfQXOUkWBswLg==" spinCount="100000" sheet="1" objects="1" scenarios="1" selectLockedCells="1" selectUnlockedCells="1"/>
  <mergeCells count="19">
    <mergeCell ref="B25:D25"/>
    <mergeCell ref="B26:D26"/>
    <mergeCell ref="B27:D27"/>
    <mergeCell ref="B21:D21"/>
    <mergeCell ref="B13:D13"/>
    <mergeCell ref="B19:D19"/>
    <mergeCell ref="B22:D22"/>
    <mergeCell ref="B23:D23"/>
    <mergeCell ref="B24:D24"/>
    <mergeCell ref="B14:D14"/>
    <mergeCell ref="B15:D15"/>
    <mergeCell ref="B16:D16"/>
    <mergeCell ref="B17:D17"/>
    <mergeCell ref="B18:D18"/>
    <mergeCell ref="A2:F2"/>
    <mergeCell ref="B10:E10"/>
    <mergeCell ref="B12:E12"/>
    <mergeCell ref="B4:E4"/>
    <mergeCell ref="B6:E6"/>
  </mergeCells>
  <printOptions horizontalCentered="1"/>
  <pageMargins left="0.7" right="0.7" top="0.25" bottom="1" header="0" footer="0.5"/>
  <pageSetup orientation="portrait" r:id="rId1"/>
  <headerFooter scaleWithDoc="0" alignWithMargins="0">
    <oddFooter>&amp;CExhibit A - Page 15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ltText="">
                <anchor moveWithCells="1">
                  <from>
                    <xdr:col>2</xdr:col>
                    <xdr:colOff>371475</xdr:colOff>
                    <xdr:row>7</xdr:row>
                    <xdr:rowOff>0</xdr:rowOff>
                  </from>
                  <to>
                    <xdr:col>4</xdr:col>
                    <xdr:colOff>666750</xdr:colOff>
                    <xdr:row>7</xdr:row>
                    <xdr:rowOff>219075</xdr:rowOff>
                  </to>
                </anchor>
              </controlPr>
            </control>
          </mc:Choice>
        </mc:AlternateContent>
        <mc:AlternateContent xmlns:mc="http://schemas.openxmlformats.org/markup-compatibility/2006">
          <mc:Choice Requires="x14">
            <control shapeId="15375" r:id="rId5" name="Option Button 15">
              <controlPr locked="0" defaultSize="0" autoFill="0" autoLine="0" autoPict="0">
                <anchor moveWithCells="1">
                  <from>
                    <xdr:col>4</xdr:col>
                    <xdr:colOff>1162050</xdr:colOff>
                    <xdr:row>14</xdr:row>
                    <xdr:rowOff>9525</xdr:rowOff>
                  </from>
                  <to>
                    <xdr:col>4</xdr:col>
                    <xdr:colOff>1752600</xdr:colOff>
                    <xdr:row>15</xdr:row>
                    <xdr:rowOff>0</xdr:rowOff>
                  </to>
                </anchor>
              </controlPr>
            </control>
          </mc:Choice>
        </mc:AlternateContent>
        <mc:AlternateContent xmlns:mc="http://schemas.openxmlformats.org/markup-compatibility/2006">
          <mc:Choice Requires="x14">
            <control shapeId="15376" r:id="rId6" name="Option Button 16">
              <controlPr locked="0" defaultSize="0" autoFill="0" autoLine="0" autoPict="0">
                <anchor moveWithCells="1">
                  <from>
                    <xdr:col>4</xdr:col>
                    <xdr:colOff>1162050</xdr:colOff>
                    <xdr:row>14</xdr:row>
                    <xdr:rowOff>180975</xdr:rowOff>
                  </from>
                  <to>
                    <xdr:col>4</xdr:col>
                    <xdr:colOff>1752600</xdr:colOff>
                    <xdr:row>16</xdr:row>
                    <xdr:rowOff>0</xdr:rowOff>
                  </to>
                </anchor>
              </controlPr>
            </control>
          </mc:Choice>
        </mc:AlternateContent>
        <mc:AlternateContent xmlns:mc="http://schemas.openxmlformats.org/markup-compatibility/2006">
          <mc:Choice Requires="x14">
            <control shapeId="15377" r:id="rId7" name="Option Button 17">
              <controlPr locked="0" defaultSize="0" autoFill="0" autoLine="0" autoPict="0">
                <anchor moveWithCells="1">
                  <from>
                    <xdr:col>4</xdr:col>
                    <xdr:colOff>1162050</xdr:colOff>
                    <xdr:row>15</xdr:row>
                    <xdr:rowOff>161925</xdr:rowOff>
                  </from>
                  <to>
                    <xdr:col>4</xdr:col>
                    <xdr:colOff>1752600</xdr:colOff>
                    <xdr:row>16</xdr:row>
                    <xdr:rowOff>180975</xdr:rowOff>
                  </to>
                </anchor>
              </controlPr>
            </control>
          </mc:Choice>
        </mc:AlternateContent>
        <mc:AlternateContent xmlns:mc="http://schemas.openxmlformats.org/markup-compatibility/2006">
          <mc:Choice Requires="x14">
            <control shapeId="15378" r:id="rId8" name="Option Button 18">
              <controlPr locked="0" defaultSize="0" autoFill="0" autoLine="0" autoPict="0">
                <anchor moveWithCells="1">
                  <from>
                    <xdr:col>4</xdr:col>
                    <xdr:colOff>1162050</xdr:colOff>
                    <xdr:row>16</xdr:row>
                    <xdr:rowOff>190500</xdr:rowOff>
                  </from>
                  <to>
                    <xdr:col>4</xdr:col>
                    <xdr:colOff>1752600</xdr:colOff>
                    <xdr:row>17</xdr:row>
                    <xdr:rowOff>180975</xdr:rowOff>
                  </to>
                </anchor>
              </controlPr>
            </control>
          </mc:Choice>
        </mc:AlternateContent>
        <mc:AlternateContent xmlns:mc="http://schemas.openxmlformats.org/markup-compatibility/2006">
          <mc:Choice Requires="x14">
            <control shapeId="15379" r:id="rId9" name="Option Button 19">
              <controlPr locked="0" defaultSize="0" autoFill="0" autoLine="0" autoPict="0">
                <anchor moveWithCells="1">
                  <from>
                    <xdr:col>4</xdr:col>
                    <xdr:colOff>1162050</xdr:colOff>
                    <xdr:row>18</xdr:row>
                    <xdr:rowOff>0</xdr:rowOff>
                  </from>
                  <to>
                    <xdr:col>4</xdr:col>
                    <xdr:colOff>1752600</xdr:colOff>
                    <xdr:row>19</xdr:row>
                    <xdr:rowOff>0</xdr:rowOff>
                  </to>
                </anchor>
              </controlPr>
            </control>
          </mc:Choice>
        </mc:AlternateContent>
        <mc:AlternateContent xmlns:mc="http://schemas.openxmlformats.org/markup-compatibility/2006">
          <mc:Choice Requires="x14">
            <control shapeId="15380" r:id="rId10" name="Option Button 20">
              <controlPr locked="0" defaultSize="0" autoFill="0" autoLine="0" autoPict="0">
                <anchor moveWithCells="1">
                  <from>
                    <xdr:col>4</xdr:col>
                    <xdr:colOff>1162050</xdr:colOff>
                    <xdr:row>21</xdr:row>
                    <xdr:rowOff>219075</xdr:rowOff>
                  </from>
                  <to>
                    <xdr:col>4</xdr:col>
                    <xdr:colOff>1752600</xdr:colOff>
                    <xdr:row>22</xdr:row>
                    <xdr:rowOff>180975</xdr:rowOff>
                  </to>
                </anchor>
              </controlPr>
            </control>
          </mc:Choice>
        </mc:AlternateContent>
        <mc:AlternateContent xmlns:mc="http://schemas.openxmlformats.org/markup-compatibility/2006">
          <mc:Choice Requires="x14">
            <control shapeId="15381" r:id="rId11" name="Option Button 21">
              <controlPr locked="0" defaultSize="0" autoFill="0" autoLine="0" autoPict="0">
                <anchor moveWithCells="1">
                  <from>
                    <xdr:col>4</xdr:col>
                    <xdr:colOff>1162050</xdr:colOff>
                    <xdr:row>22</xdr:row>
                    <xdr:rowOff>180975</xdr:rowOff>
                  </from>
                  <to>
                    <xdr:col>4</xdr:col>
                    <xdr:colOff>1752600</xdr:colOff>
                    <xdr:row>24</xdr:row>
                    <xdr:rowOff>0</xdr:rowOff>
                  </to>
                </anchor>
              </controlPr>
            </control>
          </mc:Choice>
        </mc:AlternateContent>
        <mc:AlternateContent xmlns:mc="http://schemas.openxmlformats.org/markup-compatibility/2006">
          <mc:Choice Requires="x14">
            <control shapeId="15382" r:id="rId12" name="Option Button 22">
              <controlPr locked="0" defaultSize="0" autoFill="0" autoLine="0" autoPict="0">
                <anchor moveWithCells="1">
                  <from>
                    <xdr:col>4</xdr:col>
                    <xdr:colOff>1162050</xdr:colOff>
                    <xdr:row>24</xdr:row>
                    <xdr:rowOff>0</xdr:rowOff>
                  </from>
                  <to>
                    <xdr:col>4</xdr:col>
                    <xdr:colOff>1752600</xdr:colOff>
                    <xdr:row>25</xdr:row>
                    <xdr:rowOff>0</xdr:rowOff>
                  </to>
                </anchor>
              </controlPr>
            </control>
          </mc:Choice>
        </mc:AlternateContent>
        <mc:AlternateContent xmlns:mc="http://schemas.openxmlformats.org/markup-compatibility/2006">
          <mc:Choice Requires="x14">
            <control shapeId="15383" r:id="rId13" name="Option Button 23">
              <controlPr locked="0" defaultSize="0" autoFill="0" autoLine="0" autoPict="0">
                <anchor moveWithCells="1">
                  <from>
                    <xdr:col>4</xdr:col>
                    <xdr:colOff>1162050</xdr:colOff>
                    <xdr:row>25</xdr:row>
                    <xdr:rowOff>0</xdr:rowOff>
                  </from>
                  <to>
                    <xdr:col>4</xdr:col>
                    <xdr:colOff>1752600</xdr:colOff>
                    <xdr:row>26</xdr:row>
                    <xdr:rowOff>0</xdr:rowOff>
                  </to>
                </anchor>
              </controlPr>
            </control>
          </mc:Choice>
        </mc:AlternateContent>
        <mc:AlternateContent xmlns:mc="http://schemas.openxmlformats.org/markup-compatibility/2006">
          <mc:Choice Requires="x14">
            <control shapeId="15384" r:id="rId14" name="Option Button 24">
              <controlPr locked="0" defaultSize="0" autoFill="0" autoLine="0" autoPict="0">
                <anchor moveWithCells="1">
                  <from>
                    <xdr:col>4</xdr:col>
                    <xdr:colOff>1162050</xdr:colOff>
                    <xdr:row>25</xdr:row>
                    <xdr:rowOff>180975</xdr:rowOff>
                  </from>
                  <to>
                    <xdr:col>4</xdr:col>
                    <xdr:colOff>1752600</xdr:colOff>
                    <xdr:row>27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M23"/>
  <sheetViews>
    <sheetView showGridLines="0" zoomScaleNormal="100" workbookViewId="0">
      <selection activeCell="G21" sqref="G21"/>
    </sheetView>
  </sheetViews>
  <sheetFormatPr defaultColWidth="9.140625" defaultRowHeight="16.5"/>
  <cols>
    <col min="1" max="1" width="4.28515625" style="130" customWidth="1"/>
    <col min="2" max="10" width="9.140625" style="114"/>
    <col min="11" max="11" width="5.7109375" style="114" customWidth="1"/>
    <col min="12" max="13" width="7.5703125" style="130" customWidth="1"/>
    <col min="14" max="16384" width="9.140625" style="114"/>
  </cols>
  <sheetData>
    <row r="1" spans="1:13" ht="30.75" customHeight="1"/>
    <row r="2" spans="1:13">
      <c r="A2" s="131" t="s">
        <v>75</v>
      </c>
      <c r="B2" s="132"/>
      <c r="C2" s="132"/>
      <c r="D2" s="132"/>
      <c r="E2" s="133"/>
      <c r="F2" s="133"/>
      <c r="G2" s="133"/>
      <c r="H2" s="133"/>
      <c r="I2" s="133"/>
      <c r="J2" s="133"/>
      <c r="K2" s="133"/>
      <c r="L2" s="237" t="s">
        <v>40</v>
      </c>
      <c r="M2" s="238" t="s">
        <v>41</v>
      </c>
    </row>
    <row r="3" spans="1:13" s="136" customFormat="1">
      <c r="A3" s="134"/>
      <c r="B3" s="134"/>
      <c r="C3" s="134"/>
      <c r="D3" s="134"/>
      <c r="E3" s="134"/>
      <c r="F3" s="134"/>
      <c r="G3" s="134"/>
      <c r="H3" s="134"/>
      <c r="I3" s="134"/>
      <c r="J3" s="135"/>
      <c r="K3" s="135"/>
      <c r="L3" s="237"/>
      <c r="M3" s="238"/>
    </row>
    <row r="4" spans="1:13" ht="17.25" customHeight="1">
      <c r="A4" s="113">
        <v>1</v>
      </c>
      <c r="B4" s="233" t="s">
        <v>121</v>
      </c>
      <c r="C4" s="233"/>
      <c r="D4" s="233"/>
      <c r="E4" s="233"/>
      <c r="F4" s="233"/>
      <c r="G4" s="233"/>
      <c r="H4" s="233"/>
      <c r="I4" s="233"/>
      <c r="J4" s="233"/>
      <c r="K4" s="233"/>
      <c r="L4" s="197" t="str">
        <f>'1'!G7</f>
        <v>Max 5</v>
      </c>
      <c r="M4" s="198">
        <f>'1'!I7</f>
        <v>0</v>
      </c>
    </row>
    <row r="5" spans="1:13" ht="17.25" customHeight="1">
      <c r="A5" s="113">
        <v>2</v>
      </c>
      <c r="B5" s="233" t="s">
        <v>122</v>
      </c>
      <c r="C5" s="233"/>
      <c r="D5" s="233"/>
      <c r="E5" s="233"/>
      <c r="F5" s="233"/>
      <c r="G5" s="233"/>
      <c r="H5" s="233"/>
      <c r="I5" s="233"/>
      <c r="J5" s="233"/>
      <c r="K5" s="233"/>
      <c r="L5" s="137">
        <v>1</v>
      </c>
      <c r="M5" s="152">
        <f>'2'!K5</f>
        <v>0</v>
      </c>
    </row>
    <row r="6" spans="1:13" ht="17.25" customHeight="1">
      <c r="A6" s="113">
        <v>3</v>
      </c>
      <c r="B6" s="233" t="s">
        <v>123</v>
      </c>
      <c r="C6" s="233"/>
      <c r="D6" s="233"/>
      <c r="E6" s="233"/>
      <c r="F6" s="233"/>
      <c r="G6" s="233"/>
      <c r="H6" s="233"/>
      <c r="I6" s="233"/>
      <c r="J6" s="233"/>
      <c r="K6" s="233"/>
      <c r="L6" s="137">
        <v>1</v>
      </c>
      <c r="M6" s="152">
        <f>'2'!K10</f>
        <v>0</v>
      </c>
    </row>
    <row r="7" spans="1:13" ht="18" customHeight="1">
      <c r="A7" s="113">
        <v>4</v>
      </c>
      <c r="B7" s="233" t="s">
        <v>124</v>
      </c>
      <c r="C7" s="233"/>
      <c r="D7" s="233"/>
      <c r="E7" s="233"/>
      <c r="F7" s="233"/>
      <c r="G7" s="233"/>
      <c r="H7" s="233"/>
      <c r="I7" s="233"/>
      <c r="J7" s="233"/>
      <c r="K7" s="233"/>
      <c r="L7" s="137" t="s">
        <v>62</v>
      </c>
      <c r="M7" s="152">
        <f>'3'!J3</f>
        <v>0</v>
      </c>
    </row>
    <row r="8" spans="1:13" ht="17.25" customHeight="1">
      <c r="A8" s="113">
        <v>5</v>
      </c>
      <c r="B8" s="233" t="s">
        <v>125</v>
      </c>
      <c r="C8" s="233"/>
      <c r="D8" s="233"/>
      <c r="E8" s="233"/>
      <c r="F8" s="233"/>
      <c r="G8" s="233"/>
      <c r="H8" s="233"/>
      <c r="I8" s="233"/>
      <c r="J8" s="233"/>
      <c r="K8" s="233"/>
      <c r="L8" s="137">
        <v>15</v>
      </c>
      <c r="M8" s="138">
        <f>'3'!J10</f>
        <v>0</v>
      </c>
    </row>
    <row r="9" spans="1:13" ht="18" customHeight="1">
      <c r="A9" s="113">
        <v>6</v>
      </c>
      <c r="B9" s="233" t="s">
        <v>87</v>
      </c>
      <c r="C9" s="233"/>
      <c r="D9" s="233"/>
      <c r="E9" s="233"/>
      <c r="F9" s="233"/>
      <c r="G9" s="233"/>
      <c r="H9" s="233"/>
      <c r="I9" s="233"/>
      <c r="J9" s="233"/>
      <c r="K9" s="233"/>
      <c r="L9" s="137">
        <v>2</v>
      </c>
      <c r="M9" s="138">
        <f>'4'!I4</f>
        <v>0</v>
      </c>
    </row>
    <row r="10" spans="1:13" ht="15" customHeight="1">
      <c r="A10" s="113">
        <v>7</v>
      </c>
      <c r="B10" s="233" t="s">
        <v>126</v>
      </c>
      <c r="C10" s="233"/>
      <c r="D10" s="233"/>
      <c r="E10" s="233"/>
      <c r="F10" s="233"/>
      <c r="G10" s="233"/>
      <c r="H10" s="233"/>
      <c r="I10" s="233"/>
      <c r="J10" s="233"/>
      <c r="K10" s="233"/>
      <c r="L10" s="137">
        <v>6</v>
      </c>
      <c r="M10" s="152">
        <f>'4'!I18</f>
        <v>0</v>
      </c>
    </row>
    <row r="11" spans="1:13" ht="19.5" customHeight="1">
      <c r="A11" s="113">
        <v>8</v>
      </c>
      <c r="B11" s="233" t="s">
        <v>127</v>
      </c>
      <c r="C11" s="233"/>
      <c r="D11" s="233"/>
      <c r="E11" s="233"/>
      <c r="F11" s="233"/>
      <c r="G11" s="233"/>
      <c r="H11" s="233"/>
      <c r="I11" s="233"/>
      <c r="J11" s="233"/>
      <c r="K11" s="233"/>
      <c r="L11" s="137">
        <v>2</v>
      </c>
      <c r="M11" s="138">
        <f>'4'!I21</f>
        <v>0</v>
      </c>
    </row>
    <row r="12" spans="1:13" ht="16.5" customHeight="1">
      <c r="A12" s="113">
        <v>9</v>
      </c>
      <c r="B12" s="233" t="s">
        <v>128</v>
      </c>
      <c r="C12" s="233"/>
      <c r="D12" s="233"/>
      <c r="E12" s="233"/>
      <c r="F12" s="233"/>
      <c r="G12" s="233"/>
      <c r="H12" s="233"/>
      <c r="I12" s="233"/>
      <c r="J12" s="233"/>
      <c r="K12" s="233"/>
      <c r="L12" s="137">
        <v>5</v>
      </c>
      <c r="M12" s="138">
        <f>'4'!I27</f>
        <v>0</v>
      </c>
    </row>
    <row r="13" spans="1:13" ht="9" customHeight="1">
      <c r="L13" s="139"/>
      <c r="M13" s="140"/>
    </row>
    <row r="14" spans="1:13" ht="15.75" customHeight="1">
      <c r="A14" s="131" t="s">
        <v>104</v>
      </c>
      <c r="B14" s="141"/>
      <c r="C14" s="142"/>
      <c r="D14" s="142"/>
      <c r="E14" s="142"/>
      <c r="F14" s="142"/>
      <c r="G14" s="142"/>
      <c r="H14" s="142"/>
      <c r="I14" s="133"/>
      <c r="J14" s="133"/>
      <c r="K14" s="133"/>
      <c r="L14" s="137"/>
      <c r="M14" s="138"/>
    </row>
    <row r="15" spans="1:13" ht="15.75" customHeight="1">
      <c r="A15" s="134"/>
      <c r="B15" s="142"/>
      <c r="C15" s="142"/>
      <c r="D15" s="142"/>
      <c r="E15" s="142"/>
      <c r="F15" s="142"/>
      <c r="G15" s="142"/>
      <c r="H15" s="142"/>
      <c r="I15" s="133"/>
      <c r="J15" s="133"/>
      <c r="K15" s="133"/>
      <c r="L15" s="137"/>
      <c r="M15" s="138"/>
    </row>
    <row r="16" spans="1:13">
      <c r="A16" s="113">
        <v>1</v>
      </c>
      <c r="B16" s="133" t="s">
        <v>129</v>
      </c>
      <c r="C16" s="133"/>
      <c r="D16" s="133"/>
      <c r="E16" s="133"/>
      <c r="F16" s="133"/>
      <c r="G16" s="133"/>
      <c r="H16" s="133"/>
      <c r="I16" s="133"/>
      <c r="J16" s="133"/>
      <c r="K16" s="133"/>
      <c r="L16" s="137">
        <v>5</v>
      </c>
      <c r="M16" s="138">
        <f>'5'!I5</f>
        <v>0</v>
      </c>
    </row>
    <row r="17" spans="1:13" ht="16.5" customHeight="1">
      <c r="A17" s="113">
        <v>2</v>
      </c>
      <c r="B17" s="133" t="s">
        <v>130</v>
      </c>
      <c r="C17" s="133"/>
      <c r="D17" s="133"/>
      <c r="E17" s="133"/>
      <c r="F17" s="133"/>
      <c r="G17" s="133"/>
      <c r="H17" s="133"/>
      <c r="I17" s="133"/>
      <c r="J17" s="133"/>
      <c r="K17" s="133"/>
      <c r="L17" s="137" t="s">
        <v>35</v>
      </c>
      <c r="M17" s="152">
        <f>'5'!I8</f>
        <v>0</v>
      </c>
    </row>
    <row r="18" spans="1:13" ht="15.75" customHeight="1">
      <c r="A18" s="113">
        <v>3</v>
      </c>
      <c r="B18" s="133" t="s">
        <v>131</v>
      </c>
      <c r="C18" s="133"/>
      <c r="D18" s="133"/>
      <c r="E18" s="133"/>
      <c r="F18" s="133"/>
      <c r="G18" s="133"/>
      <c r="H18" s="133"/>
      <c r="I18" s="133"/>
      <c r="J18" s="133"/>
      <c r="K18" s="133"/>
      <c r="L18" s="137">
        <v>10</v>
      </c>
      <c r="M18" s="152">
        <f>'6'!I4</f>
        <v>0</v>
      </c>
    </row>
    <row r="19" spans="1:13" ht="13.5" customHeight="1">
      <c r="A19" s="113">
        <v>4</v>
      </c>
      <c r="B19" s="133" t="s">
        <v>65</v>
      </c>
      <c r="C19" s="133"/>
      <c r="D19" s="133"/>
      <c r="E19" s="133"/>
      <c r="F19" s="133"/>
      <c r="G19" s="133"/>
      <c r="H19" s="133"/>
      <c r="I19" s="133"/>
      <c r="J19" s="133"/>
      <c r="K19" s="133"/>
      <c r="L19" s="137" t="s">
        <v>38</v>
      </c>
      <c r="M19" s="152">
        <f>'6'!I10</f>
        <v>0</v>
      </c>
    </row>
    <row r="20" spans="1:13" ht="3.75" customHeight="1">
      <c r="A20" s="113"/>
      <c r="B20" s="133"/>
      <c r="C20" s="133"/>
      <c r="D20" s="133"/>
      <c r="E20" s="133"/>
      <c r="F20" s="133"/>
      <c r="G20" s="133"/>
      <c r="H20" s="133"/>
      <c r="I20" s="133"/>
      <c r="J20" s="133"/>
      <c r="K20" s="133"/>
      <c r="L20" s="137"/>
      <c r="M20" s="138"/>
    </row>
    <row r="21" spans="1:13" ht="10.5" customHeight="1">
      <c r="C21" s="133"/>
      <c r="D21" s="133"/>
      <c r="E21" s="133"/>
      <c r="F21" s="133"/>
      <c r="G21" s="133"/>
      <c r="H21" s="133"/>
      <c r="I21" s="133"/>
      <c r="J21" s="133"/>
      <c r="K21" s="133"/>
      <c r="L21" s="143"/>
      <c r="M21" s="143"/>
    </row>
    <row r="22" spans="1:13" ht="10.5" customHeight="1">
      <c r="C22" s="133"/>
      <c r="D22" s="133"/>
      <c r="E22" s="133"/>
      <c r="F22" s="133"/>
      <c r="G22" s="133"/>
      <c r="H22" s="133"/>
      <c r="I22" s="133"/>
      <c r="J22" s="133"/>
      <c r="K22" s="133"/>
      <c r="L22" s="144"/>
      <c r="M22" s="144"/>
    </row>
    <row r="23" spans="1:13">
      <c r="K23" s="145" t="s">
        <v>43</v>
      </c>
      <c r="L23" s="146"/>
      <c r="M23" s="153">
        <f>SUM(M4:M21)</f>
        <v>0</v>
      </c>
    </row>
  </sheetData>
  <sheetProtection algorithmName="SHA-512" hashValue="RCyp2+XPjVLaaz/iIUkU0MPWuYYDzniDj0K7FUR2DFbtUX3x3yt3rsdv+G9NuL4uNbm/cMukRyRiTW43AfaNcg==" saltValue="xnnGdxuYbFS8bZa9J+7Xcg==" spinCount="100000" sheet="1" objects="1" scenarios="1" selectLockedCells="1" selectUnlockedCells="1"/>
  <mergeCells count="11">
    <mergeCell ref="B12:K12"/>
    <mergeCell ref="B6:K6"/>
    <mergeCell ref="B7:K7"/>
    <mergeCell ref="B8:K8"/>
    <mergeCell ref="B9:K9"/>
    <mergeCell ref="B11:K11"/>
    <mergeCell ref="L2:L3"/>
    <mergeCell ref="M2:M3"/>
    <mergeCell ref="B4:K4"/>
    <mergeCell ref="B10:K10"/>
    <mergeCell ref="B5:K5"/>
  </mergeCells>
  <printOptions horizontalCentered="1"/>
  <pageMargins left="0.5" right="0.5" top="0" bottom="1" header="0" footer="0.5"/>
  <pageSetup scale="83" orientation="portrait" r:id="rId1"/>
  <headerFooter scaleWithDoc="0" alignWithMargins="0">
    <oddFooter>&amp;CExhibit A - Tally Sheet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6</vt:lpstr>
      <vt:lpstr>Tally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teresar</dc:creator>
  <cp:lastModifiedBy>Michael Leary</cp:lastModifiedBy>
  <cp:lastPrinted>2021-06-16T20:59:01Z</cp:lastPrinted>
  <dcterms:created xsi:type="dcterms:W3CDTF">2018-07-02T15:44:15Z</dcterms:created>
  <dcterms:modified xsi:type="dcterms:W3CDTF">2022-12-30T19:42:36Z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Tax Credit Deal</vt:lpwstr>
  </property>
  <property fmtid="{D5CDD505-2E9C-101B-9397-08002B2CF9AE}" pid="3" name="SmartDoxTemplateName">
    <vt:lpwstr/>
  </property>
  <property fmtid="{D5CDD505-2E9C-101B-9397-08002B2CF9AE}" pid="4" name="BeforeGetVBAMethod">
    <vt:lpwstr/>
  </property>
  <property fmtid="{D5CDD505-2E9C-101B-9397-08002B2CF9AE}" pid="5" name="AfterGetVBAMethod">
    <vt:lpwstr/>
  </property>
  <property fmtid="{D5CDD505-2E9C-101B-9397-08002B2CF9AE}" pid="6" name="BeforeSendVBAMethod">
    <vt:lpwstr/>
  </property>
  <property fmtid="{D5CDD505-2E9C-101B-9397-08002B2CF9AE}" pid="7" name="AfterSendVBAMethod">
    <vt:lpwstr/>
  </property>
  <property fmtid="{D5CDD505-2E9C-101B-9397-08002B2CF9AE}" pid="8" name="SD_RESERVED_IsProtected">
    <vt:lpwstr>True</vt:lpwstr>
  </property>
  <property fmtid="{D5CDD505-2E9C-101B-9397-08002B2CF9AE}" pid="9" name="SD_RESERVED_Protection0«bdBBC4IwFMDxrzJ2D7ecWeAECw+VxINJg25iUwntUCrqp0+RkNouY+/HY/CfBwIBx9FwJ3bkOmmVn9uhiJ/syoYUOlKxm9OeqkOzf1yytBcN4xgdJYQc169GTXexDEHAMcFIgviKBMlxlpRvhX1Pihim0w+7AgUryBH1rHH8ofUfodFsfY3p5Oi00ck1vL/V13Y6UWIwQwH9T5jMkED1BmpooEtEnJRlj0ShVD2">
    <vt:lpwstr>SD_RESERVED_Protection1«bNX+pBcL/AA==§</vt:lpwstr>
  </property>
</Properties>
</file>